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d.docs.live.net/666bf7542482a4df/Connecticut/Budget FY 24/School Allocations/PARENT ENGAGEMENT_FY24/"/>
    </mc:Choice>
  </mc:AlternateContent>
  <xr:revisionPtr revIDLastSave="0" documentId="8_{CF25EE27-1A34-4CBB-861D-F41FF7851F92}" xr6:coauthVersionLast="47" xr6:coauthVersionMax="47" xr10:uidLastSave="{00000000-0000-0000-0000-000000000000}"/>
  <bookViews>
    <workbookView xWindow="-110" yWindow="-110" windowWidth="38620" windowHeight="21100" xr2:uid="{00000000-000D-0000-FFFF-FFFF00000000}"/>
  </bookViews>
  <sheets>
    <sheet name="COVER" sheetId="10" r:id="rId1"/>
    <sheet name="Table of Contents" sheetId="11" r:id="rId2"/>
    <sheet name="1 Par Eng Alloc" sheetId="30" r:id="rId3"/>
    <sheet name="2 Guidelines" sheetId="4" r:id="rId4"/>
    <sheet name="MENU" sheetId="17" state="hidden" r:id="rId5"/>
    <sheet name="3 PROCUREMENT GUIDELINES" sheetId="34" r:id="rId6"/>
    <sheet name="4 P-10 ORDER FORM" sheetId="2" r:id="rId7"/>
    <sheet name="5 Sample Activity Timeline" sheetId="33" r:id="rId8"/>
    <sheet name="SchLocTable" sheetId="15" state="hidden" r:id="rId9"/>
    <sheet name="MENU_Schools" sheetId="18"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Location">SchLocTable!$A$2:$A$45</definedName>
    <definedName name="Locations" localSheetId="2">#REF!</definedName>
    <definedName name="Locations" localSheetId="7">#REF!</definedName>
    <definedName name="Locations" localSheetId="8">SchLocTable!$A$2:$A$42</definedName>
    <definedName name="Locations">#REF!</definedName>
    <definedName name="MiddleGrades" localSheetId="2">[1]MENU!$A$40:$A$45</definedName>
    <definedName name="MiddleGrades">[2]MENU!$A$40:$A$45</definedName>
    <definedName name="MidGrades" localSheetId="2">[3]MENU!$A$40:$A$45</definedName>
    <definedName name="MidGrades">[4]MENU!$A$40:$A$45</definedName>
    <definedName name="MidGrades1">[5]MENU!$A$39:$A$44</definedName>
    <definedName name="MidSubjects" localSheetId="2">[6]MENU!$A$43:$A$48</definedName>
    <definedName name="MidSubjects">[7]MENU!$A$43:$A$48</definedName>
    <definedName name="Personnel" localSheetId="2">[8]MENU!$A$2:$A$12</definedName>
    <definedName name="Personnel" localSheetId="7">[9]MENU!$A$2:$A$12</definedName>
    <definedName name="Personnel">MENU!$A$2:$A$12</definedName>
    <definedName name="PositionTitles" localSheetId="2">[10]MENU!$A$2:$A$7</definedName>
    <definedName name="PositionTitles" localSheetId="8">[11]MENU!$A$2:$A$7</definedName>
    <definedName name="PositionTitles">[12]MENU!$A$2:$A$7</definedName>
    <definedName name="PrepEnhance" localSheetId="2">[3]MENU!$A$17:$A$35</definedName>
    <definedName name="PrepEnhance">[4]MENU!$A$17:$A$35</definedName>
    <definedName name="PrepEnhance1">[5]MENU!$A$15:$A$33</definedName>
    <definedName name="PrepEnhancement" localSheetId="2">[1]MENU!$A$17:$A$35</definedName>
    <definedName name="PrepEnhancement">[2]MENU!$A$17:$A$35</definedName>
    <definedName name="_xlnm.Print_Area" localSheetId="5">'3 PROCUREMENT GUIDELINES'!$A$1:$K$35</definedName>
    <definedName name="_xlnm.Print_Titles" localSheetId="3">'2 Guidelines'!$1:$4</definedName>
    <definedName name="_xlnm.Print_Titles" localSheetId="5">'3 PROCUREMENT GUIDELINES'!$1:$4</definedName>
    <definedName name="_xlnm.Print_Titles" localSheetId="7">'5 Sample Activity Timeline'!$1:$5</definedName>
    <definedName name="ReasonCode" localSheetId="2">[6]MENU!$A$2:$A$13</definedName>
    <definedName name="ReasonCode">[7]MENU!$A$2:$A$13</definedName>
    <definedName name="ReasonCodes" localSheetId="2">[13]ReasonTable2!$A$2:$A$9</definedName>
    <definedName name="ReasonCodes" localSheetId="9">[2]MENU!$A$2:$A$10</definedName>
    <definedName name="ReasonCodes">[14]ReasonTable2!$A$2:$A$9</definedName>
    <definedName name="Reasons" localSheetId="2">[3]MENU!$A$2:$A$10</definedName>
    <definedName name="Reasons">[4]MENU!$A$2:$A$10</definedName>
    <definedName name="Reasons1">[5]MENU!$A$2:$A$11</definedName>
    <definedName name="School" localSheetId="2">[8]MENU_Schools!$A$2:$A$37</definedName>
    <definedName name="School" localSheetId="7">[9]MENU_Schools!$A$2:$A$38</definedName>
    <definedName name="School">MENU_Schools!$A$2:$A$38</definedName>
    <definedName name="Special" localSheetId="2">[6]MENU!$A$20:$A$38</definedName>
    <definedName name="Special">[7]MENU!$A$20:$A$38</definedName>
    <definedName name="Type">MENU!$A$18:$A$19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30" l="1"/>
  <c r="F18" i="30"/>
  <c r="F21" i="30"/>
  <c r="D42" i="30"/>
  <c r="E41" i="30"/>
  <c r="F41" i="30" s="1"/>
  <c r="C41" i="30"/>
  <c r="E40" i="30"/>
  <c r="F40" i="30" s="1"/>
  <c r="C40" i="30"/>
  <c r="E39" i="30"/>
  <c r="F39" i="30" s="1"/>
  <c r="C39" i="30"/>
  <c r="E38" i="30"/>
  <c r="F38" i="30" s="1"/>
  <c r="C38" i="30"/>
  <c r="E37" i="30"/>
  <c r="F37" i="30" s="1"/>
  <c r="C37" i="30"/>
  <c r="E36" i="30"/>
  <c r="F36" i="30" s="1"/>
  <c r="C36" i="30"/>
  <c r="E35" i="30"/>
  <c r="F35" i="30" s="1"/>
  <c r="C35" i="30"/>
  <c r="E34" i="30"/>
  <c r="F34" i="30" s="1"/>
  <c r="C34" i="30"/>
  <c r="E33" i="30"/>
  <c r="F33" i="30" s="1"/>
  <c r="C33" i="30"/>
  <c r="E32" i="30"/>
  <c r="F32" i="30" s="1"/>
  <c r="C32" i="30"/>
  <c r="E31" i="30"/>
  <c r="F31" i="30" s="1"/>
  <c r="C31" i="30"/>
  <c r="E30" i="30"/>
  <c r="F30" i="30" s="1"/>
  <c r="C30" i="30"/>
  <c r="E29" i="30"/>
  <c r="F29" i="30" s="1"/>
  <c r="C29" i="30"/>
  <c r="E28" i="30"/>
  <c r="F28" i="30" s="1"/>
  <c r="C28" i="30"/>
  <c r="E27" i="30"/>
  <c r="F27" i="30" s="1"/>
  <c r="C27" i="30"/>
  <c r="E26" i="30"/>
  <c r="F26" i="30" s="1"/>
  <c r="C26" i="30"/>
  <c r="E25" i="30"/>
  <c r="F25" i="30" s="1"/>
  <c r="C25" i="30"/>
  <c r="E24" i="30"/>
  <c r="F24" i="30" s="1"/>
  <c r="C24" i="30"/>
  <c r="E23" i="30"/>
  <c r="F23" i="30" s="1"/>
  <c r="C23" i="30"/>
  <c r="E22" i="30"/>
  <c r="F22" i="30" s="1"/>
  <c r="C22" i="30"/>
  <c r="C21" i="30"/>
  <c r="E20" i="30"/>
  <c r="F20" i="30" s="1"/>
  <c r="C20" i="30"/>
  <c r="E19" i="30"/>
  <c r="F19" i="30" s="1"/>
  <c r="C19" i="30"/>
  <c r="C18" i="30"/>
  <c r="E17" i="30"/>
  <c r="F17" i="30" s="1"/>
  <c r="C17" i="30"/>
  <c r="E16" i="30"/>
  <c r="F16" i="30" s="1"/>
  <c r="C16" i="30"/>
  <c r="E15" i="30"/>
  <c r="F15" i="30" s="1"/>
  <c r="C15" i="30"/>
  <c r="E14" i="30"/>
  <c r="F14" i="30" s="1"/>
  <c r="C14" i="30"/>
  <c r="E13" i="30"/>
  <c r="F13" i="30" s="1"/>
  <c r="C13" i="30"/>
  <c r="C12" i="30"/>
  <c r="E11" i="30"/>
  <c r="F11" i="30" s="1"/>
  <c r="C11" i="30"/>
  <c r="E10" i="30"/>
  <c r="F10" i="30" s="1"/>
  <c r="C10" i="30"/>
  <c r="E9" i="30"/>
  <c r="F9" i="30" s="1"/>
  <c r="C9" i="30"/>
  <c r="E8" i="30"/>
  <c r="F8" i="30" s="1"/>
  <c r="C8" i="30"/>
  <c r="E7" i="30"/>
  <c r="F7" i="30" s="1"/>
  <c r="C7" i="30"/>
  <c r="E6" i="30"/>
  <c r="C6" i="30"/>
  <c r="E42" i="30" l="1"/>
  <c r="F6" i="30"/>
  <c r="F42" i="30" s="1"/>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14" i="30"/>
  <c r="G13" i="30"/>
  <c r="G12" i="30"/>
  <c r="G11" i="30"/>
  <c r="G10" i="30"/>
  <c r="G9" i="30"/>
  <c r="G8" i="30"/>
  <c r="G7" i="30"/>
  <c r="G6" i="30"/>
  <c r="C3" i="15" l="1"/>
  <c r="C4" i="15"/>
  <c r="C5" i="15"/>
  <c r="C6" i="15"/>
  <c r="C7" i="15"/>
  <c r="C8" i="15"/>
  <c r="C9" i="15"/>
  <c r="C10" i="15"/>
  <c r="C11" i="15"/>
  <c r="C12" i="15"/>
  <c r="C13" i="15"/>
  <c r="C18" i="15"/>
  <c r="C15" i="15"/>
  <c r="C16" i="15"/>
  <c r="C17" i="15"/>
  <c r="C19" i="15"/>
  <c r="C20" i="15"/>
  <c r="C21" i="15"/>
  <c r="C22" i="15"/>
  <c r="C23" i="15"/>
  <c r="C24" i="15"/>
  <c r="C25" i="15"/>
  <c r="C26" i="15"/>
  <c r="C27" i="15"/>
  <c r="C28" i="15"/>
  <c r="C29" i="15"/>
  <c r="C30" i="15"/>
  <c r="C31" i="15"/>
  <c r="C32" i="15"/>
  <c r="C33" i="15"/>
  <c r="C34" i="15"/>
  <c r="C35" i="15"/>
  <c r="C36" i="15"/>
  <c r="C37" i="15"/>
  <c r="C38" i="15"/>
  <c r="C39" i="15"/>
  <c r="C41" i="15"/>
  <c r="C42" i="15"/>
  <c r="C43" i="15"/>
  <c r="C44" i="15"/>
  <c r="C40" i="15"/>
  <c r="C2" i="15"/>
</calcChain>
</file>

<file path=xl/sharedStrings.xml><?xml version="1.0" encoding="utf-8"?>
<sst xmlns="http://schemas.openxmlformats.org/spreadsheetml/2006/main" count="667" uniqueCount="355">
  <si>
    <t>BRIDGEPORT PUBLIC SCHOOLS</t>
  </si>
  <si>
    <t>Object Code</t>
  </si>
  <si>
    <t>→</t>
  </si>
  <si>
    <t>●</t>
  </si>
  <si>
    <t>Upon delivery of the supplies or services at the school, remove the packing slip and confirm receipt of all items.</t>
  </si>
  <si>
    <t>◊</t>
  </si>
  <si>
    <t>BRIDGEPORT SCHOOL DISTRICT</t>
  </si>
  <si>
    <t>FORM P-10</t>
  </si>
  <si>
    <t>The principal is required to designate a staff member to  be responsible for the inventory of equipment, upon receipt.</t>
  </si>
  <si>
    <t>the name of the school</t>
  </si>
  <si>
    <t>otherwise permanently tagged with:</t>
  </si>
  <si>
    <t xml:space="preserve">Every piece of equipment must be labeled with a permanent marker, engraved and/or indelibly marked or </t>
  </si>
  <si>
    <t>x</t>
  </si>
  <si>
    <t>Tips for Report Card Conferences</t>
  </si>
  <si>
    <t>What is a DRA?</t>
  </si>
  <si>
    <t>Literacy Nights/Numeracy/Science</t>
  </si>
  <si>
    <t>MONTH</t>
  </si>
  <si>
    <t>Parent Engagement Topics</t>
  </si>
  <si>
    <t>SAMPLES</t>
  </si>
  <si>
    <t>SEPTEMBER</t>
  </si>
  <si>
    <t>Cultural Events</t>
  </si>
  <si>
    <t>OCTOBER</t>
  </si>
  <si>
    <t>NOVEMBER</t>
  </si>
  <si>
    <t>DECEMBER</t>
  </si>
  <si>
    <t>PAC Meeting/Action Plan/Title I Budget Planning</t>
  </si>
  <si>
    <t>JANUARY</t>
  </si>
  <si>
    <t>FEBRUARY</t>
  </si>
  <si>
    <t>MARCH</t>
  </si>
  <si>
    <t>School PAC</t>
  </si>
  <si>
    <t>Information/Tours/Volunteer sign-ups</t>
  </si>
  <si>
    <t>Open Houses</t>
  </si>
  <si>
    <t>Notes</t>
  </si>
  <si>
    <t xml:space="preserve"> Monthly Meeting/Information/Training/Planning</t>
  </si>
  <si>
    <t>APRIL</t>
  </si>
  <si>
    <t>MAY</t>
  </si>
  <si>
    <t>JUNE</t>
  </si>
  <si>
    <t>Culminating Annual Parent Convention</t>
  </si>
  <si>
    <t>Planned by District PAC</t>
  </si>
  <si>
    <t>SGC</t>
  </si>
  <si>
    <t>PAC</t>
  </si>
  <si>
    <t>Training Session</t>
  </si>
  <si>
    <t>District provides training.  PAC/SGC collaborative activity; developed jointly by parents</t>
  </si>
  <si>
    <t>Summer Safety &amp; Summer Academic Packets</t>
  </si>
  <si>
    <t>Native American Heritage</t>
  </si>
  <si>
    <t>CMT/CAPT Prep Workshops</t>
  </si>
  <si>
    <t>Collaborate with community</t>
  </si>
  <si>
    <t>High School Expectations</t>
  </si>
  <si>
    <t>What is Title I &amp; Parent Engagement</t>
  </si>
  <si>
    <t>Pi Day Activities</t>
  </si>
  <si>
    <t>March Madness: Literacy, Science, Math Activities</t>
  </si>
  <si>
    <t>Heart Health Awareness</t>
  </si>
  <si>
    <t>Earth Day Events - Recycling - Gardening</t>
  </si>
  <si>
    <t>Health, Nutrition, Exercise</t>
  </si>
  <si>
    <t>T.I.P.S.  -Teachers Involving Parents in Schoolwork</t>
  </si>
  <si>
    <t>Multicultural Events</t>
  </si>
  <si>
    <t>First Fridays (math, literacy)</t>
  </si>
  <si>
    <t>First Friday of each month</t>
  </si>
  <si>
    <t>Career Day</t>
  </si>
  <si>
    <t>For next school year - PAC/SGC collaborative activity; developed jointly with parents</t>
  </si>
  <si>
    <t>MANAGEMENT TOOLKIT</t>
  </si>
  <si>
    <t>TABLE OF CONTENTS</t>
  </si>
  <si>
    <t>#</t>
  </si>
  <si>
    <t>TITLE</t>
  </si>
  <si>
    <t>Guidelines</t>
  </si>
  <si>
    <t>Sample Activity Timeline</t>
  </si>
  <si>
    <t>The district will notify principals of the final allocation (if higher than the projected allocation).</t>
  </si>
  <si>
    <t>Elementary: Title I
High Schools: Priority</t>
  </si>
  <si>
    <t>Elementary Schools = TITLE I;  High Schools = PRIORITY</t>
  </si>
  <si>
    <t>If equipment is part of the approved Parent Involvement budget plan, then upon receipt the following is required:</t>
  </si>
  <si>
    <t>SCHOOL</t>
  </si>
  <si>
    <t>Barnum</t>
  </si>
  <si>
    <t>Rate</t>
  </si>
  <si>
    <t>Supervisor Per Diem</t>
  </si>
  <si>
    <t>Tutor Certified Hourly</t>
  </si>
  <si>
    <t>Total</t>
  </si>
  <si>
    <t>Location</t>
  </si>
  <si>
    <t>Loc Code</t>
  </si>
  <si>
    <t>Aquaculture</t>
  </si>
  <si>
    <t>B864</t>
  </si>
  <si>
    <t>B801</t>
  </si>
  <si>
    <t>B861</t>
  </si>
  <si>
    <t>Batalla</t>
  </si>
  <si>
    <t>B814</t>
  </si>
  <si>
    <t>Beardsley</t>
  </si>
  <si>
    <t>B802</t>
  </si>
  <si>
    <t>Black Rock</t>
  </si>
  <si>
    <t>B803</t>
  </si>
  <si>
    <t>Blackham</t>
  </si>
  <si>
    <t>B840</t>
  </si>
  <si>
    <t>B816</t>
  </si>
  <si>
    <t>Bridgeport Learning Center</t>
  </si>
  <si>
    <t>B828</t>
  </si>
  <si>
    <t>Bryant</t>
  </si>
  <si>
    <t>B804</t>
  </si>
  <si>
    <t>B862</t>
  </si>
  <si>
    <t>B821</t>
  </si>
  <si>
    <t>CSA Annex</t>
  </si>
  <si>
    <t>B988</t>
  </si>
  <si>
    <t>Columbus</t>
  </si>
  <si>
    <t>B805</t>
  </si>
  <si>
    <t>Columbus Annex</t>
  </si>
  <si>
    <t>B869</t>
  </si>
  <si>
    <t>B839</t>
  </si>
  <si>
    <t>B842</t>
  </si>
  <si>
    <t>B837</t>
  </si>
  <si>
    <t>B841</t>
  </si>
  <si>
    <t>Edison</t>
  </si>
  <si>
    <t>B807</t>
  </si>
  <si>
    <t>B984</t>
  </si>
  <si>
    <t>Hall</t>
  </si>
  <si>
    <t>B811</t>
  </si>
  <si>
    <t>Hallen</t>
  </si>
  <si>
    <t>B812</t>
  </si>
  <si>
    <t>B863</t>
  </si>
  <si>
    <t>High Horizons Magnet</t>
  </si>
  <si>
    <t>B845</t>
  </si>
  <si>
    <t>B813</t>
  </si>
  <si>
    <t>B815</t>
  </si>
  <si>
    <t>B832</t>
  </si>
  <si>
    <t>Juvenile Detention Center</t>
  </si>
  <si>
    <t>B879</t>
  </si>
  <si>
    <t>Madison</t>
  </si>
  <si>
    <t>B820</t>
  </si>
  <si>
    <t>B810</t>
  </si>
  <si>
    <t>Multicultural Magnet</t>
  </si>
  <si>
    <t>B846</t>
  </si>
  <si>
    <t>Park City Magnet</t>
  </si>
  <si>
    <t>B817</t>
  </si>
  <si>
    <t>B808</t>
  </si>
  <si>
    <t>Read</t>
  </si>
  <si>
    <t>B825</t>
  </si>
  <si>
    <t>Roosevelt</t>
  </si>
  <si>
    <t>B826</t>
  </si>
  <si>
    <t>Skane</t>
  </si>
  <si>
    <t>B844</t>
  </si>
  <si>
    <t>B822</t>
  </si>
  <si>
    <t>Waltersville</t>
  </si>
  <si>
    <t>B830</t>
  </si>
  <si>
    <t>B836</t>
  </si>
  <si>
    <t>Superintendent's Office</t>
  </si>
  <si>
    <t>B891</t>
  </si>
  <si>
    <t>Grade Span</t>
  </si>
  <si>
    <t>Proj Reg</t>
  </si>
  <si>
    <t>PK-8</t>
  </si>
  <si>
    <t>Bassick HS</t>
  </si>
  <si>
    <t>PK-6</t>
  </si>
  <si>
    <t>K-6</t>
  </si>
  <si>
    <t>K-8</t>
  </si>
  <si>
    <t>BMA HS</t>
  </si>
  <si>
    <t>Central HS</t>
  </si>
  <si>
    <t>Gr 9-12</t>
  </si>
  <si>
    <t>Discovery Magnet</t>
  </si>
  <si>
    <t>Harding HS</t>
  </si>
  <si>
    <t>Physical Science HS</t>
  </si>
  <si>
    <t>Personnel</t>
  </si>
  <si>
    <t>Supervisor Hourly</t>
  </si>
  <si>
    <t>Teacher Per Diem</t>
  </si>
  <si>
    <t>Teacher Hourly</t>
  </si>
  <si>
    <t>Instructional Assistant Hourly</t>
  </si>
  <si>
    <t>Special Education Assistant Hourly</t>
  </si>
  <si>
    <t>Home-School Coordinator Hourly</t>
  </si>
  <si>
    <t>In-School Suspension Officer Hourly</t>
  </si>
  <si>
    <t>Tutor Uncertified Hourly</t>
  </si>
  <si>
    <t>Action</t>
  </si>
  <si>
    <t>Use City-approved low-bid vendors, if applicable.</t>
  </si>
  <si>
    <t>Low-bid prices for items are based upon projections of annual district-wide quantities in aggregate orders.</t>
  </si>
  <si>
    <t>Part-time Aide Hourly</t>
  </si>
  <si>
    <t>School Code</t>
  </si>
  <si>
    <t>School</t>
  </si>
  <si>
    <t>The Grants Office will review and approve the Budget Plan, in accordance with Title I/Priority guidelines.</t>
  </si>
  <si>
    <t>After approval by the CFO, the Payroll Office will process the Time Sheet.</t>
  </si>
  <si>
    <t>Code</t>
  </si>
  <si>
    <t>Concatenate</t>
  </si>
  <si>
    <t>Info Tech HS</t>
  </si>
  <si>
    <t>Zoo Science HS</t>
  </si>
  <si>
    <t>Account</t>
  </si>
  <si>
    <t>1 Par Inv Alloc'</t>
  </si>
  <si>
    <t>2 Guidelines'</t>
  </si>
  <si>
    <t>PK</t>
  </si>
  <si>
    <t>Claytor</t>
  </si>
  <si>
    <t>PROCUREMENT GUIDELINES</t>
  </si>
  <si>
    <t>Procurement Guidelines</t>
  </si>
  <si>
    <t>SAMPLE TITLE I PAC/PRIORITY PTSO ACTIVITY TIMELINE</t>
  </si>
  <si>
    <t>B831</t>
  </si>
  <si>
    <t>Upon receipt of the vendor's invoice, the Business Office will contact the school to confirm delivery.</t>
  </si>
  <si>
    <t>The Business Office will  enter the "Receiver" in MUNIS.</t>
  </si>
  <si>
    <t xml:space="preserve">GUIDELINES: BUDGET PLAN AND PROCUREMENT </t>
  </si>
  <si>
    <t>Next, the Grants Office will receive and review the submission.</t>
  </si>
  <si>
    <t>The Budget Plan will be routed electronically to the Principal for approval.</t>
  </si>
  <si>
    <t>President should enter the Budget Plan, sign digitally in the bottom field and click SUBMIT.</t>
  </si>
  <si>
    <t>If the final allocation is higher than the initial allocation, the additional funds will be added to Object Code 54580 - School Supplies.</t>
  </si>
  <si>
    <t>Therefore, it is essential that monitoring take place to track budget balances and delivery of orders.</t>
  </si>
  <si>
    <t>CLICK</t>
  </si>
  <si>
    <t>ELECTRONIC</t>
  </si>
  <si>
    <t>P-10 Order Form [Electronic via BPS Portals]</t>
  </si>
  <si>
    <t>Principals will inform the PAC/PTSO President of the allocation.</t>
  </si>
  <si>
    <t>Principals will inform the PAC/PTSO President.</t>
  </si>
  <si>
    <t>The PAC/PTSO is required to consult with the Principal in developing the Budget Plan.</t>
  </si>
  <si>
    <t>The school clerical will check a box to confirm that the order has been authorized by the PAC/PTSO President and Principal.</t>
  </si>
  <si>
    <t>A formal Request for Competitive Bid is required.  City Purchasing will implement.  Contact the Business Office.</t>
  </si>
  <si>
    <t>Marin</t>
  </si>
  <si>
    <t>Hooker</t>
  </si>
  <si>
    <t>CSMA</t>
  </si>
  <si>
    <t>Tisdale</t>
  </si>
  <si>
    <t>Johnson</t>
  </si>
  <si>
    <t>Winthrop</t>
  </si>
  <si>
    <t>Cross</t>
  </si>
  <si>
    <t>Dunbar</t>
  </si>
  <si>
    <t>Curiale</t>
  </si>
  <si>
    <t>FCW Campus</t>
  </si>
  <si>
    <t>​For parent involvement activities within the monthly limit for district Title I funding, submit Form AR-100.</t>
  </si>
  <si>
    <t>For all other activities, submit Form AR-200.</t>
  </si>
  <si>
    <t xml:space="preserve">For parent involvement activities exceeding the monthly limit, to be funded by the school's parent involvement budget or </t>
  </si>
  <si>
    <t>the school operating budget, submit Form AR-199.</t>
  </si>
  <si>
    <t>Funds on non-personnel lines in the budget, not utilized by the due date, will be lost to the school.</t>
  </si>
  <si>
    <t>exist on the associated personnel lines in the budget.</t>
  </si>
  <si>
    <t>For scheduled personnel services in the budget, Time Sheets may be submitted through June, provided that sufficient funds</t>
  </si>
  <si>
    <t>Any funds remaining in the budget (unexpended), as of June 30th, will be lost to the school.</t>
  </si>
  <si>
    <t>BUDGET MANAGEMENT TOOLKIT</t>
  </si>
  <si>
    <t>B818</t>
  </si>
  <si>
    <t>Aerospace HS</t>
  </si>
  <si>
    <t>Information Technology HS</t>
  </si>
  <si>
    <t>Add the item to the School Equipment Inventory Database.</t>
  </si>
  <si>
    <t>Assist parents to play an integral role in assisting their child's learning.</t>
  </si>
  <si>
    <t>Encourage parents to be actively involved in their child's education at school.</t>
  </si>
  <si>
    <t>Promote family literacy and parenting skills.</t>
  </si>
  <si>
    <t>Strengthen the home-school partnership for helping children achieve high academic standards.</t>
  </si>
  <si>
    <t>The Parent Involvement Budget should be structured to support the school's Action Plan for parent engagement.</t>
  </si>
  <si>
    <t>It will provide resources to build the capacity of parents to foster the academic success of their children.</t>
  </si>
  <si>
    <t>Methodology for Per Capita Allocation: [Title I appropriation] divided by [projected elementary register].</t>
  </si>
  <si>
    <t>Elementary schools receive funds in Title I; high schools, in the Priority grant, with parity.</t>
  </si>
  <si>
    <t>Specially, one of more of the following goals will be met.</t>
  </si>
  <si>
    <t>When the final Title I allocation is known, the district will calculate the final per capita entitlement.</t>
  </si>
  <si>
    <t>V1</t>
  </si>
  <si>
    <t>Schools are guaranteed, at a minimum, $8 per student.</t>
  </si>
  <si>
    <t>PARENT ENGAGEMENT BUDGET ALLOCATIONS</t>
  </si>
  <si>
    <t>P-10: PARENT ENGAGEMENT ORDER</t>
  </si>
  <si>
    <t>PARENT ENGAGEMENT BUDGET</t>
  </si>
  <si>
    <t>School Allocations - Parent Engagement Budget</t>
  </si>
  <si>
    <t>PURCHASE CATEGORY</t>
  </si>
  <si>
    <t>ORDER TO A SINGLE VENDOR:  &lt;=$2500</t>
  </si>
  <si>
    <t>Only one quotation from the selected vendor is required.</t>
  </si>
  <si>
    <t>ONLY ONE QUOTATION IS REQUIRED FOR:</t>
  </si>
  <si>
    <t>TEXTBOOKS &amp; PROFESSIONAL DEVELOPMENT:  Textbooks, professional development, workshops--- regardless of the dollar amount.</t>
  </si>
  <si>
    <t>TECHNOLOGY – APPLE and Y&amp;S TECHNOLOGIES: orders to APPLE), orders to Y&amp;S Technologies --- regardless of the dollar amount.</t>
  </si>
  <si>
    <t>A copy of the contract must be attached to the quotation and/or uploaded into the Formstack order form.</t>
  </si>
  <si>
    <t xml:space="preserve"> In the P-order form in Formstack:</t>
  </si>
  <si>
    <t>ð</t>
  </si>
  <si>
    <t>Enter the contract number.</t>
  </si>
  <si>
    <t xml:space="preserve">Upload a copy of the contract </t>
  </si>
  <si>
    <t>Upload the vendor quotation with the contract number referenced by the vendor thereon.</t>
  </si>
  <si>
    <r>
      <t xml:space="preserve">STATE CONTRACT:  To determine if a vendor is under State contract, use this link: </t>
    </r>
    <r>
      <rPr>
        <b/>
        <sz val="14"/>
        <color rgb="FF0070C0"/>
        <rFont val="Calibri"/>
        <family val="2"/>
      </rPr>
      <t>https://portal.ct.gov/das</t>
    </r>
  </si>
  <si>
    <r>
      <rPr>
        <b/>
        <sz val="14"/>
        <color rgb="FFC00000"/>
        <rFont val="Calibri"/>
        <family val="2"/>
        <scheme val="minor"/>
      </rPr>
      <t>INFORMAL PROCUREMENTS:</t>
    </r>
    <r>
      <rPr>
        <b/>
        <sz val="14"/>
        <color theme="1"/>
        <rFont val="Calibri"/>
        <family val="2"/>
        <scheme val="minor"/>
      </rPr>
      <t xml:space="preserve"> ORDER TO A SINGLE VENDOR: $2500.01 -- $25,000</t>
    </r>
  </si>
  <si>
    <t>Three (3) written quotations are required.</t>
  </si>
  <si>
    <t>Complete a Quote Checklist form.</t>
  </si>
  <si>
    <r>
      <rPr>
        <b/>
        <sz val="14"/>
        <color theme="1"/>
        <rFont val="Calibri"/>
        <family val="2"/>
      </rPr>
      <t xml:space="preserve">● </t>
    </r>
    <r>
      <rPr>
        <b/>
        <sz val="14"/>
        <color theme="1"/>
        <rFont val="Calibri"/>
        <family val="2"/>
        <scheme val="minor"/>
      </rPr>
      <t xml:space="preserve">One (1) of the quotations must come from a "City (Bridgeport)-based business" that has registered with the Small and Minority Business Enterprise (SMBE) Office.  
</t>
    </r>
    <r>
      <rPr>
        <b/>
        <sz val="14"/>
        <color theme="1"/>
        <rFont val="Calibri"/>
        <family val="2"/>
      </rPr>
      <t xml:space="preserve">● </t>
    </r>
    <r>
      <rPr>
        <b/>
        <sz val="14"/>
        <color theme="1"/>
        <rFont val="Calibri"/>
        <family val="2"/>
        <scheme val="minor"/>
      </rPr>
      <t xml:space="preserve">Access </t>
    </r>
    <r>
      <rPr>
        <b/>
        <sz val="14"/>
        <color rgb="FF0070C0"/>
        <rFont val="Calibri"/>
        <family val="2"/>
        <scheme val="minor"/>
      </rPr>
      <t xml:space="preserve">https://www.bridgeportct.gov/smbe </t>
    </r>
    <r>
      <rPr>
        <b/>
        <sz val="14"/>
        <rFont val="Calibri"/>
        <family val="2"/>
        <scheme val="minor"/>
      </rPr>
      <t>to view the City-based Business (CBB) list at the SMBE web site.
● If there are no CBBs registered with the City that provide the good or service that is sought, the requirement is waived, but the unavailability of CBBs must be documented in the QUOTE CHECKLIST.</t>
    </r>
  </si>
  <si>
    <t>If you solicit a quotation from a vendor and said vendor does not provide a quotation, that counts toward the three quotation requirement, provided it is documented in writing (vendor’s name, date/time, person contacted, response, signature of school representative).</t>
  </si>
  <si>
    <t>All quotes must be legible.</t>
  </si>
  <si>
    <t>Shopping carts or on-line requests or screen prints are not allowed.  You must obtain formal quotations from the vendors.</t>
  </si>
  <si>
    <t>A QUALIFIED PURCHASE FORM is to be submitted if only one (1) vendor can provide the materials or services.</t>
  </si>
  <si>
    <t>The vendor must meet the requirements for a QP request.</t>
  </si>
  <si>
    <t>Options for QP justification: Single/special Source, Sole Source, Time Critical, Other.</t>
  </si>
  <si>
    <t>Responses to four (4) sections are required: Unique Features, Special needs, Time Critical Factors, Funding Source &amp; Other Factors.</t>
  </si>
  <si>
    <t>The QP form is subject to review/approval first by the Business Office &amp; CFO; second, the City Purchasing Office.</t>
  </si>
  <si>
    <r>
      <rPr>
        <b/>
        <sz val="14"/>
        <color rgb="FFC00000"/>
        <rFont val="Calibri"/>
        <family val="2"/>
        <scheme val="minor"/>
      </rPr>
      <t>FORMAL PROCUREMENT</t>
    </r>
    <r>
      <rPr>
        <b/>
        <sz val="14"/>
        <color theme="1"/>
        <rFont val="Calibri"/>
        <family val="2"/>
        <scheme val="minor"/>
      </rPr>
      <t>: &gt;$25,000</t>
    </r>
  </si>
  <si>
    <t>If &gt;$25,000 and the above-listed options are not applicable:</t>
  </si>
  <si>
    <t>PARENT ENGAGEMENT</t>
  </si>
  <si>
    <t>The district will announce theallocations prior at the opening of the school year.</t>
  </si>
  <si>
    <t>OVERVIEW</t>
  </si>
  <si>
    <t>GRANTS OFFICE: APPROVAL OF BUDGET PLAN AND MUNIS</t>
  </si>
  <si>
    <t xml:space="preserve">After the PAC/PTSO President and Principal reach agreement on the Budget Plan, the PAC/PTSO </t>
  </si>
  <si>
    <t>FINAL BUDGET ALLOCATION</t>
  </si>
  <si>
    <t>The Grants Office will then set up the budget in MUNIS, in alignment with the approved plan.</t>
  </si>
  <si>
    <t>The PAC/PTSO President and Principal will receive email notification of approval, with a PDF copy of the plan.</t>
  </si>
  <si>
    <t>The school may not expend funds until the plan is approved and set up in MUNIS.</t>
  </si>
  <si>
    <t>BUDGET REVISIONS</t>
  </si>
  <si>
    <t xml:space="preserve">The principal and PAC/PTSO President may agree on a budget revision, in order to meet the goals of the Action Plan.   </t>
  </si>
  <si>
    <t>With joint agreement, the Principal may then send an email request for budget revison to the Grant Support Partner.</t>
  </si>
  <si>
    <t>3 PROCUREMENT GUIDELINES'!A1</t>
  </si>
  <si>
    <t xml:space="preserve">In order to expend funds for non-personnel services, in accordance with the approved Budget Plan, the school clerical will </t>
  </si>
  <si>
    <t>ROUTING FOR APPROVAL AND PROCESSING:</t>
  </si>
  <si>
    <t>PARENT ENGAGEMENT BUDGET PLAN</t>
  </si>
  <si>
    <t>Business Office - to verify compliance with procurement regulations.</t>
  </si>
  <si>
    <t xml:space="preserve">Grants Office - </t>
  </si>
  <si>
    <t>to verify congruence with the approved Parent Engagement Budget Plan and availability of funds</t>
  </si>
  <si>
    <t>Principal - for approval</t>
  </si>
  <si>
    <t>to process the encumbrance in MUNIS, leading to generation of a Purchase Order to the vendor.</t>
  </si>
  <si>
    <t>DELIVERY AT THE SCHOOL</t>
  </si>
  <si>
    <t>If the order is not delivered by the expected date or within 30 calendar days, contact the Business/Grants Office.</t>
  </si>
  <si>
    <t>VENDOR PAYMENTS - BUSINESS OFFICE</t>
  </si>
  <si>
    <t>The Business Office will transmit the certified invoice to City Accounts Payable for processing of payment [30-day cycle].</t>
  </si>
  <si>
    <r>
      <t xml:space="preserve">the words: </t>
    </r>
    <r>
      <rPr>
        <b/>
        <sz val="12"/>
        <color indexed="8"/>
        <rFont val="Calibri"/>
        <family val="2"/>
      </rPr>
      <t>"Property of Bridgeport School District"</t>
    </r>
  </si>
  <si>
    <t>EQUIPMENT: SCHOOL-BASED REQUIREMENTS</t>
  </si>
  <si>
    <t>ACTIVITY REPORT: SECURITY/CUSTODIAL SERVICES</t>
  </si>
  <si>
    <t xml:space="preserve">The Activity Report is submitted to request security/custodial services for an extended day event. </t>
  </si>
  <si>
    <t>BUDGET/BUSINESS FORMS PORTAL</t>
  </si>
  <si>
    <r>
      <t xml:space="preserve">​Access the </t>
    </r>
    <r>
      <rPr>
        <b/>
        <sz val="12"/>
        <color theme="1"/>
        <rFont val="Calibri"/>
        <family val="2"/>
        <scheme val="minor"/>
      </rPr>
      <t>ACTIVITY REPORTS</t>
    </r>
    <r>
      <rPr>
        <sz val="12"/>
        <color theme="1"/>
        <rFont val="Calibri"/>
        <family val="2"/>
        <scheme val="minor"/>
      </rPr>
      <t xml:space="preserve"> at the BPS web site: </t>
    </r>
  </si>
  <si>
    <t>PERSONNEL SERVICES: EXTENDED DAY</t>
  </si>
  <si>
    <t>The Time Sheet will be routed to the Principal for approval; then, to the CFO.</t>
  </si>
  <si>
    <t>BUDGET MONITORING</t>
  </si>
  <si>
    <t>Access the Budget Plan at the BPS website:</t>
  </si>
  <si>
    <t>The  Grants Office will generate monthly fiscal reports by school, in order to facilitate monitoring at the school level.</t>
  </si>
  <si>
    <r>
      <t xml:space="preserve">submit the </t>
    </r>
    <r>
      <rPr>
        <b/>
        <sz val="12"/>
        <color theme="1"/>
        <rFont val="Calibri"/>
        <family val="2"/>
        <scheme val="minor"/>
      </rPr>
      <t>P-10: PARENT ENGAGEMENT ORDER.</t>
    </r>
  </si>
  <si>
    <t>For hourly extended day services approved in the PARENT ENGAGEMENT BUDGET PLAN:</t>
  </si>
  <si>
    <t>BPS employees working extended day hours will subjit the HOURLY TIME SHEET on Fridays.</t>
  </si>
  <si>
    <t>For a non-BPS employee, submit the HRC-2PT Request for Part-time Employment first.</t>
  </si>
  <si>
    <t>Select FUND SOURCE: Parent Engagement Budget.</t>
  </si>
  <si>
    <t>The due date for entry of all P-10 orders in Formstack, approved by the principal, is APRIL 6th.</t>
  </si>
  <si>
    <t>THE P-10 ORDER IS ENTERED BY THE SCHOOL CLERICAL.</t>
  </si>
  <si>
    <t>District Training/Support</t>
  </si>
  <si>
    <t>BPS Monthly Theme: Self-Discipline &amp; Responsible Behavior</t>
  </si>
  <si>
    <t>Monthly PAC/PTSO Roundtable</t>
  </si>
  <si>
    <t>District Event</t>
  </si>
  <si>
    <t>Grade Level Expectations &amp; Parent Information/ Student Handbook</t>
  </si>
  <si>
    <t>Student Success Plans- Xello</t>
  </si>
  <si>
    <t>Accessing PowerSchool/ Parent Square</t>
  </si>
  <si>
    <t>"Move This World"</t>
  </si>
  <si>
    <t>PAC/PTSO Monthly Meeting</t>
  </si>
  <si>
    <t>FAFSA Workshops</t>
  </si>
  <si>
    <t>SEL/ School Climate &amp; Culture</t>
  </si>
  <si>
    <t>BPS Monthly Theme: Career Awareness &amp; Decision Making &amp; Planning</t>
  </si>
  <si>
    <t>Attendance Awareness Campaign</t>
  </si>
  <si>
    <t>Technology Support</t>
  </si>
  <si>
    <t>BPS Monthly Theme: Emotions &amp; Self- Control</t>
  </si>
  <si>
    <t>College/Career Fair</t>
  </si>
  <si>
    <t>BPS Monthly Theme: Safety &amp; Friendship</t>
  </si>
  <si>
    <t>BPS Monthly Theme: Diversity &amp; Kindness</t>
  </si>
  <si>
    <t>Attendance- Prepare for the "Spring Slump"</t>
  </si>
  <si>
    <t>Hands on Science Workshop and Math Night (Math/Science)</t>
  </si>
  <si>
    <t>BPS Monthly Theme: Emotions &amp; Empathy</t>
  </si>
  <si>
    <t>BPS Monthly Theme: Stress Management</t>
  </si>
  <si>
    <t>Step-Up Day</t>
  </si>
  <si>
    <t>BPS Monthly Theme: Responsibility &amp; Problem Solving</t>
  </si>
  <si>
    <t xml:space="preserve">For next school year - developed by PAC/SGC; All documents due by June 1st.   </t>
  </si>
  <si>
    <t>FINAL</t>
  </si>
  <si>
    <t>2023-24</t>
  </si>
  <si>
    <t>September 2023</t>
  </si>
  <si>
    <t>STATE, FEDERAL OR COOPERATIVE CONTRACTS MAY BE UTILIZED PROVIDED THAT:</t>
  </si>
  <si>
    <t>The vendor quotation must have the contract number pre-printed on it by the vendor.</t>
  </si>
  <si>
    <t>Select “YES” to the question about a contract.</t>
  </si>
  <si>
    <t>Upload the completed "REQUEST FOR USE OF STATE, FEDERAL OR COOPERATIVE CONTRACT.</t>
  </si>
  <si>
    <t>QUALIFIED PURCHASE (QP) 
 [waiver of competitive bidding]  &gt;2500.00</t>
  </si>
  <si>
    <t>$9.59</t>
  </si>
  <si>
    <t>4 P-10 ORDER FORM'!A1</t>
  </si>
  <si>
    <t>5 Sample Activity Timeline'!A1</t>
  </si>
  <si>
    <t>The splitting of a vendor quotation to create multiple quotations, each under $2,500, is prohibited.</t>
  </si>
  <si>
    <t>BPS Monthly Theme: Bullying &amp;/or Cyber Bullying</t>
  </si>
  <si>
    <t>Hundredth Day Activities</t>
  </si>
  <si>
    <t>Kindergarten Awareness Activities</t>
  </si>
  <si>
    <t>Support provided by District Director</t>
  </si>
  <si>
    <t>Title I Parent Engagement Allocation: Budget Plan</t>
  </si>
  <si>
    <t>Title I Parent Engagement Policy
Title I School-Parent Compact
Parent Engagement Action Plan - for next school year</t>
  </si>
  <si>
    <t>School-based Budgeting and Title I Parent Engagement Allocation - Planning for Next School Year</t>
  </si>
  <si>
    <t xml:space="preserve"> Parent Engagement Action Plan
Annual Update to Parent Engagement Policy
Annual Update to School-Parent Compact </t>
  </si>
  <si>
    <t xml:space="preserve">Title I Parent Engagement Policy
Title I School-Parent Compact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</si>
</sst>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98">
    <font>
      <sz val="11"/>
      <color theme="1"/>
      <name val="Calibri"/>
      <family val="2"/>
      <scheme val="minor"/>
    </font>
    <font>
      <b/>
      <sz val="11"/>
      <color indexed="8"/>
      <name val="Calibri"/>
      <family val="2"/>
    </font>
    <font>
      <b/>
      <sz val="12"/>
      <name val="MS Sans Serif"/>
      <family val="2"/>
    </font>
    <font>
      <b/>
      <sz val="12"/>
      <name val="Arial"/>
      <family val="2"/>
    </font>
    <font>
      <sz val="10"/>
      <name val="Arial"/>
      <family val="2"/>
    </font>
    <font>
      <b/>
      <sz val="14"/>
      <name val="Arial"/>
      <family val="2"/>
    </font>
    <font>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1"/>
      <color theme="1"/>
      <name val="Calibri"/>
      <family val="2"/>
    </font>
    <font>
      <b/>
      <sz val="11"/>
      <color theme="1"/>
      <name val="Calibri"/>
      <family val="2"/>
    </font>
    <font>
      <b/>
      <sz val="11"/>
      <color theme="0"/>
      <name val="Calibri"/>
      <family val="2"/>
    </font>
    <font>
      <sz val="11"/>
      <color rgb="FF000000"/>
      <name val="Calibri"/>
      <family val="2"/>
    </font>
    <font>
      <b/>
      <sz val="10"/>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sz val="11"/>
      <name val="Calibri"/>
      <family val="2"/>
      <scheme val="minor"/>
    </font>
    <font>
      <b/>
      <sz val="11"/>
      <name val="Calibri"/>
      <family val="2"/>
      <scheme val="minor"/>
    </font>
    <font>
      <b/>
      <sz val="12"/>
      <color theme="0"/>
      <name val="Calibri"/>
      <family val="2"/>
      <scheme val="minor"/>
    </font>
    <font>
      <u/>
      <sz val="11"/>
      <color theme="10"/>
      <name val="Calibri"/>
      <family val="2"/>
      <scheme val="minor"/>
    </font>
    <font>
      <u/>
      <sz val="9"/>
      <color theme="10"/>
      <name val="Calibri"/>
      <family val="2"/>
      <scheme val="minor"/>
    </font>
    <font>
      <b/>
      <sz val="22"/>
      <color theme="1"/>
      <name val="Calibri"/>
      <family val="2"/>
      <scheme val="minor"/>
    </font>
    <font>
      <b/>
      <sz val="20"/>
      <color theme="1"/>
      <name val="Calibri"/>
      <family val="2"/>
      <scheme val="minor"/>
    </font>
    <font>
      <b/>
      <sz val="24"/>
      <color theme="1"/>
      <name val="Calibri"/>
      <family val="2"/>
      <scheme val="minor"/>
    </font>
    <font>
      <b/>
      <sz val="36"/>
      <color theme="1"/>
      <name val="Calibri"/>
      <family val="2"/>
      <scheme val="minor"/>
    </font>
    <font>
      <b/>
      <sz val="18"/>
      <color theme="1"/>
      <name val="Calibri"/>
      <family val="2"/>
      <scheme val="minor"/>
    </font>
    <font>
      <sz val="12"/>
      <name val="Arial"/>
      <family val="2"/>
    </font>
    <font>
      <sz val="11"/>
      <name val="Arial"/>
      <family val="2"/>
    </font>
    <font>
      <sz val="10"/>
      <name val="Arial"/>
      <family val="2"/>
    </font>
    <font>
      <b/>
      <sz val="14"/>
      <color theme="0"/>
      <name val="Calibri"/>
      <family val="2"/>
      <scheme val="minor"/>
    </font>
    <font>
      <sz val="11"/>
      <color rgb="FF000000"/>
      <name val="Calibri"/>
      <family val="2"/>
      <scheme val="minor"/>
    </font>
    <font>
      <sz val="11"/>
      <color indexed="8"/>
      <name val="Calibri"/>
      <family val="2"/>
    </font>
    <font>
      <b/>
      <sz val="11"/>
      <color rgb="FF000000"/>
      <name val="Calibri"/>
      <family val="2"/>
      <scheme val="minor"/>
    </font>
    <font>
      <u/>
      <sz val="11"/>
      <color rgb="FF0000FF"/>
      <name val="Calibri"/>
      <family val="2"/>
      <scheme val="minor"/>
    </font>
    <font>
      <b/>
      <sz val="14"/>
      <color indexed="8"/>
      <name val="Calibri"/>
      <family val="2"/>
    </font>
    <font>
      <b/>
      <sz val="14"/>
      <name val="Calibri"/>
      <family val="2"/>
    </font>
    <font>
      <sz val="14"/>
      <color theme="1"/>
      <name val="Calibri"/>
      <family val="2"/>
      <scheme val="minor"/>
    </font>
    <font>
      <b/>
      <sz val="14"/>
      <color theme="0"/>
      <name val="Calibri"/>
      <family val="2"/>
    </font>
    <font>
      <b/>
      <sz val="14"/>
      <color indexed="9"/>
      <name val="Calibri"/>
      <family val="2"/>
    </font>
    <font>
      <b/>
      <sz val="10"/>
      <color indexed="8"/>
      <name val="Calibri"/>
      <family val="2"/>
    </font>
    <font>
      <b/>
      <sz val="9"/>
      <color indexed="8"/>
      <name val="Calibri"/>
      <family val="2"/>
    </font>
    <font>
      <sz val="10"/>
      <color indexed="8"/>
      <name val="Calibri"/>
      <family val="2"/>
    </font>
    <font>
      <sz val="11"/>
      <name val="Calibri"/>
      <family val="2"/>
    </font>
    <font>
      <sz val="12"/>
      <name val="Calibri"/>
      <family val="2"/>
      <scheme val="minor"/>
    </font>
    <font>
      <b/>
      <sz val="12"/>
      <name val="Calibri"/>
      <family val="2"/>
      <scheme val="minor"/>
    </font>
    <font>
      <sz val="14"/>
      <name val="Calibri"/>
      <family val="2"/>
      <scheme val="minor"/>
    </font>
    <font>
      <u/>
      <sz val="10"/>
      <color theme="10"/>
      <name val="Arial"/>
      <family val="2"/>
    </font>
    <font>
      <b/>
      <sz val="14"/>
      <name val="Calibri"/>
      <family val="2"/>
      <scheme val="minor"/>
    </font>
    <font>
      <sz val="10"/>
      <name val="Arial"/>
      <family val="2"/>
    </font>
    <font>
      <sz val="10"/>
      <name val="Arial"/>
      <family val="2"/>
    </font>
    <font>
      <sz val="14"/>
      <color theme="1"/>
      <name val="+mj-lt"/>
    </font>
    <font>
      <b/>
      <sz val="11"/>
      <color rgb="FFC00000"/>
      <name val="Calibri"/>
      <family val="2"/>
    </font>
    <font>
      <b/>
      <sz val="10"/>
      <color rgb="FF002060"/>
      <name val="Calibri"/>
      <family val="2"/>
      <scheme val="minor"/>
    </font>
    <font>
      <sz val="11"/>
      <color theme="0"/>
      <name val="Calibri"/>
      <family val="2"/>
    </font>
    <font>
      <b/>
      <sz val="13"/>
      <name val="Calibri"/>
      <family val="2"/>
      <scheme val="minor"/>
    </font>
    <font>
      <b/>
      <sz val="16"/>
      <name val="Calibri"/>
      <family val="2"/>
      <scheme val="minor"/>
    </font>
    <font>
      <sz val="16"/>
      <color theme="1"/>
      <name val="Calibri"/>
      <family val="2"/>
      <scheme val="minor"/>
    </font>
    <font>
      <b/>
      <sz val="16"/>
      <color theme="0"/>
      <name val="Calibri"/>
      <family val="2"/>
      <scheme val="minor"/>
    </font>
    <font>
      <b/>
      <sz val="14"/>
      <color theme="1"/>
      <name val="Calibri"/>
      <family val="2"/>
      <scheme val="minor"/>
    </font>
    <font>
      <b/>
      <sz val="11"/>
      <name val="Calibri"/>
      <family val="2"/>
    </font>
    <font>
      <b/>
      <sz val="16"/>
      <color theme="0"/>
      <name val="Calibri"/>
      <family val="2"/>
    </font>
    <font>
      <sz val="16"/>
      <name val="Calibri"/>
      <family val="2"/>
    </font>
    <font>
      <sz val="16"/>
      <color rgb="FF000000"/>
      <name val="Calibri"/>
      <family val="2"/>
    </font>
    <font>
      <b/>
      <sz val="16"/>
      <name val="Calibri"/>
      <family val="2"/>
    </font>
    <font>
      <b/>
      <sz val="16"/>
      <name val="MS Sans Serif"/>
      <family val="2"/>
    </font>
    <font>
      <sz val="16"/>
      <name val="Calibri"/>
      <family val="2"/>
      <scheme val="minor"/>
    </font>
    <font>
      <b/>
      <sz val="22"/>
      <color theme="0"/>
      <name val="Calibri"/>
      <family val="2"/>
    </font>
    <font>
      <b/>
      <u/>
      <sz val="22"/>
      <color theme="10"/>
      <name val="Calibri"/>
      <family val="2"/>
      <scheme val="minor"/>
    </font>
    <font>
      <sz val="22"/>
      <name val="Calibri"/>
      <family val="2"/>
      <scheme val="minor"/>
    </font>
    <font>
      <b/>
      <sz val="20"/>
      <name val="Calibri"/>
      <family val="2"/>
    </font>
    <font>
      <b/>
      <sz val="14"/>
      <color rgb="FFC00000"/>
      <name val="Symbol"/>
      <family val="1"/>
      <charset val="2"/>
    </font>
    <font>
      <b/>
      <sz val="14"/>
      <color rgb="FF0070C0"/>
      <name val="Calibri"/>
      <family val="2"/>
    </font>
    <font>
      <b/>
      <sz val="14"/>
      <color rgb="FFC00000"/>
      <name val="Calibri"/>
      <family val="2"/>
      <scheme val="minor"/>
    </font>
    <font>
      <b/>
      <sz val="14"/>
      <color theme="1"/>
      <name val="Calibri"/>
      <family val="2"/>
    </font>
    <font>
      <b/>
      <sz val="14"/>
      <color rgb="FF0070C0"/>
      <name val="Calibri"/>
      <family val="2"/>
      <scheme val="minor"/>
    </font>
    <font>
      <b/>
      <sz val="18"/>
      <color theme="0"/>
      <name val="Calibri"/>
      <family val="2"/>
      <scheme val="minor"/>
    </font>
    <font>
      <b/>
      <sz val="12"/>
      <color theme="0"/>
      <name val="Calibri"/>
      <family val="2"/>
    </font>
    <font>
      <sz val="14"/>
      <color theme="0"/>
      <name val="Calibri"/>
      <family val="2"/>
      <scheme val="minor"/>
    </font>
    <font>
      <sz val="12"/>
      <color rgb="FF000000"/>
      <name val="Calibri"/>
      <family val="2"/>
    </font>
    <font>
      <sz val="12"/>
      <color theme="1"/>
      <name val="Calibri"/>
      <family val="2"/>
    </font>
    <font>
      <b/>
      <sz val="12"/>
      <color rgb="FFFF0000"/>
      <name val="Calibri"/>
      <family val="2"/>
    </font>
    <font>
      <b/>
      <sz val="12"/>
      <color indexed="8"/>
      <name val="Calibri"/>
      <family val="2"/>
    </font>
    <font>
      <sz val="12"/>
      <color rgb="FF000000"/>
      <name val="Calibri"/>
      <family val="2"/>
      <scheme val="minor"/>
    </font>
    <font>
      <b/>
      <sz val="12"/>
      <color rgb="FFC00000"/>
      <name val="Calibri"/>
      <family val="2"/>
    </font>
    <font>
      <b/>
      <u/>
      <sz val="12"/>
      <color theme="10"/>
      <name val="Calibri"/>
      <family val="2"/>
      <scheme val="minor"/>
    </font>
    <font>
      <b/>
      <sz val="12"/>
      <color theme="1"/>
      <name val="Calibri"/>
      <family val="2"/>
    </font>
    <font>
      <b/>
      <sz val="18"/>
      <name val="Calibri"/>
      <family val="2"/>
      <scheme val="minor"/>
    </font>
    <font>
      <b/>
      <sz val="20"/>
      <color theme="0"/>
      <name val="Calibri"/>
      <family val="2"/>
      <scheme val="minor"/>
    </font>
    <font>
      <b/>
      <sz val="24"/>
      <color theme="0"/>
      <name val="Calibri"/>
      <family val="2"/>
      <scheme val="minor"/>
    </font>
    <font>
      <b/>
      <sz val="22"/>
      <color theme="0"/>
      <name val="Calibri"/>
      <family val="2"/>
      <scheme val="minor"/>
    </font>
    <font>
      <b/>
      <sz val="20"/>
      <color theme="0"/>
      <name val="Arial Rounded MT Bold"/>
      <family val="2"/>
    </font>
    <font>
      <b/>
      <sz val="10"/>
      <color indexed="56"/>
      <name val="Calibri"/>
      <family val="2"/>
    </font>
    <font>
      <b/>
      <sz val="10"/>
      <name val="Calibri"/>
      <family val="2"/>
    </font>
    <font>
      <b/>
      <u/>
      <sz val="13"/>
      <color theme="10"/>
      <name val="Calibri"/>
      <family val="2"/>
      <scheme val="minor"/>
    </font>
  </fonts>
  <fills count="23">
    <fill>
      <patternFill patternType="none"/>
    </fill>
    <fill>
      <patternFill patternType="gray125"/>
    </fill>
    <fill>
      <patternFill patternType="solid">
        <fgColor rgb="FF0070C0"/>
        <bgColor indexed="64"/>
      </patternFill>
    </fill>
    <fill>
      <patternFill patternType="solid">
        <fgColor rgb="FFFF0000"/>
        <bgColor indexed="64"/>
      </patternFill>
    </fill>
    <fill>
      <patternFill patternType="solid">
        <fgColor rgb="FF00206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B05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79998168889431442"/>
        <bgColor theme="6" tint="0.79998168889431442"/>
      </patternFill>
    </fill>
    <fill>
      <patternFill patternType="solid">
        <fgColor theme="8" tint="-0.249977111117893"/>
        <bgColor indexed="64"/>
      </patternFill>
    </fill>
    <fill>
      <patternFill patternType="solid">
        <fgColor rgb="FF00E266"/>
        <bgColor indexed="64"/>
      </patternFill>
    </fill>
    <fill>
      <patternFill patternType="solid">
        <fgColor rgb="FF009900"/>
        <bgColor indexed="64"/>
      </patternFill>
    </fill>
    <fill>
      <patternFill patternType="solid">
        <fgColor theme="9" tint="0.79998168889431442"/>
        <bgColor indexed="64"/>
      </patternFill>
    </fill>
    <fill>
      <patternFill patternType="solid">
        <fgColor rgb="FF66FFCC"/>
        <bgColor indexed="64"/>
      </patternFill>
    </fill>
    <fill>
      <patternFill patternType="solid">
        <fgColor rgb="FF00FF99"/>
        <bgColor indexed="64"/>
      </patternFill>
    </fill>
    <fill>
      <patternFill patternType="solid">
        <fgColor rgb="FF00A864"/>
        <bgColor indexed="64"/>
      </patternFill>
    </fill>
  </fills>
  <borders count="6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ck">
        <color theme="8" tint="-0.499984740745262"/>
      </bottom>
      <diagonal/>
    </border>
    <border>
      <left/>
      <right/>
      <top style="thick">
        <color theme="8" tint="-0.499984740745262"/>
      </top>
      <bottom/>
      <diagonal/>
    </border>
    <border>
      <left/>
      <right style="thick">
        <color theme="8" tint="-0.499984740745262"/>
      </right>
      <top style="thick">
        <color theme="8" tint="-0.499984740745262"/>
      </top>
      <bottom/>
      <diagonal/>
    </border>
    <border>
      <left/>
      <right style="thick">
        <color theme="8" tint="-0.499984740745262"/>
      </right>
      <top/>
      <bottom style="thick">
        <color theme="8" tint="-0.499984740745262"/>
      </bottom>
      <diagonal/>
    </border>
    <border>
      <left/>
      <right style="thick">
        <color theme="8" tint="-0.499984740745262"/>
      </right>
      <top/>
      <bottom/>
      <diagonal/>
    </border>
    <border>
      <left style="thick">
        <color theme="8" tint="-0.499984740745262"/>
      </left>
      <right/>
      <top style="thick">
        <color theme="8" tint="-0.499984740745262"/>
      </top>
      <bottom/>
      <diagonal/>
    </border>
    <border>
      <left style="thick">
        <color theme="8" tint="-0.499984740745262"/>
      </left>
      <right/>
      <top/>
      <bottom/>
      <diagonal/>
    </border>
    <border>
      <left style="thick">
        <color theme="8" tint="-0.499984740745262"/>
      </left>
      <right/>
      <top/>
      <bottom style="thick">
        <color theme="8" tint="-0.499984740745262"/>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6"/>
      </left>
      <right style="thin">
        <color theme="6"/>
      </right>
      <top style="thin">
        <color theme="6"/>
      </top>
      <bottom style="thin">
        <color theme="6"/>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0" fontId="23" fillId="0" borderId="0" applyNumberFormat="0" applyFill="0" applyBorder="0" applyAlignment="0" applyProtection="0"/>
    <xf numFmtId="0" fontId="4" fillId="0" borderId="0"/>
    <xf numFmtId="0" fontId="32" fillId="0" borderId="0"/>
    <xf numFmtId="44" fontId="32" fillId="0" borderId="0" applyFont="0" applyFill="0" applyBorder="0" applyAlignment="0" applyProtection="0"/>
    <xf numFmtId="43" fontId="34" fillId="0" borderId="0" applyFont="0" applyFill="0" applyBorder="0" applyAlignment="0" applyProtection="0"/>
    <xf numFmtId="0" fontId="34" fillId="0" borderId="0"/>
    <xf numFmtId="0" fontId="7" fillId="0" borderId="0"/>
    <xf numFmtId="0" fontId="7" fillId="0" borderId="0"/>
    <xf numFmtId="0" fontId="7" fillId="0" borderId="0"/>
    <xf numFmtId="0" fontId="34" fillId="0" borderId="0"/>
    <xf numFmtId="0" fontId="7" fillId="0" borderId="0"/>
    <xf numFmtId="0" fontId="7" fillId="0" borderId="0"/>
    <xf numFmtId="0" fontId="7" fillId="0" borderId="0"/>
    <xf numFmtId="9" fontId="35" fillId="0" borderId="0" applyFont="0" applyFill="0" applyBorder="0" applyAlignment="0" applyProtection="0"/>
    <xf numFmtId="0" fontId="50" fillId="0" borderId="0" applyNumberFormat="0" applyFill="0" applyBorder="0" applyAlignment="0" applyProtection="0"/>
    <xf numFmtId="0" fontId="52" fillId="0" borderId="0"/>
    <xf numFmtId="0" fontId="53" fillId="0" borderId="0"/>
  </cellStyleXfs>
  <cellXfs count="313">
    <xf numFmtId="0" fontId="0" fillId="0" borderId="0" xfId="0"/>
    <xf numFmtId="0" fontId="8" fillId="0" borderId="0" xfId="0" applyFont="1"/>
    <xf numFmtId="0" fontId="2" fillId="0" borderId="0" xfId="0" applyFont="1"/>
    <xf numFmtId="0" fontId="0" fillId="0" borderId="0" xfId="0" applyAlignment="1">
      <alignment horizontal="center"/>
    </xf>
    <xf numFmtId="0" fontId="12" fillId="0" borderId="0" xfId="0" applyFont="1" applyAlignment="1">
      <alignment horizontal="center"/>
    </xf>
    <xf numFmtId="0" fontId="12" fillId="0" borderId="0" xfId="0" applyFont="1" applyAlignment="1">
      <alignment horizontal="center" vertical="top"/>
    </xf>
    <xf numFmtId="0" fontId="13" fillId="0" borderId="0" xfId="0" applyFont="1" applyAlignment="1">
      <alignment horizontal="center"/>
    </xf>
    <xf numFmtId="0" fontId="0" fillId="0" borderId="0" xfId="0" applyAlignment="1">
      <alignment horizontal="left" wrapText="1"/>
    </xf>
    <xf numFmtId="0" fontId="15" fillId="0" borderId="0" xfId="0" applyFont="1"/>
    <xf numFmtId="0" fontId="17" fillId="0" borderId="0" xfId="0" applyFont="1"/>
    <xf numFmtId="0" fontId="18" fillId="5" borderId="0" xfId="0" applyFont="1" applyFill="1" applyAlignment="1">
      <alignment horizontal="center"/>
    </xf>
    <xf numFmtId="0" fontId="19" fillId="0" borderId="1"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8" xfId="0" applyFont="1" applyBorder="1" applyAlignment="1">
      <alignment horizontal="center"/>
    </xf>
    <xf numFmtId="0" fontId="8" fillId="0" borderId="27" xfId="0" applyFont="1" applyBorder="1" applyAlignment="1">
      <alignment horizontal="center"/>
    </xf>
    <xf numFmtId="0" fontId="8" fillId="0" borderId="15" xfId="0" applyFont="1" applyBorder="1" applyAlignment="1">
      <alignment horizontal="center"/>
    </xf>
    <xf numFmtId="0" fontId="8" fillId="0" borderId="19" xfId="0" applyFont="1" applyBorder="1" applyAlignment="1">
      <alignment horizontal="center"/>
    </xf>
    <xf numFmtId="0" fontId="20" fillId="0" borderId="4" xfId="0" applyFont="1" applyBorder="1" applyAlignment="1">
      <alignment horizontal="center"/>
    </xf>
    <xf numFmtId="0" fontId="16" fillId="4" borderId="21" xfId="0" applyFont="1" applyFill="1" applyBorder="1" applyAlignment="1">
      <alignment horizontal="center" wrapText="1"/>
    </xf>
    <xf numFmtId="0" fontId="18" fillId="0" borderId="0" xfId="0" applyFont="1" applyAlignment="1">
      <alignment horizontal="center"/>
    </xf>
    <xf numFmtId="0" fontId="8" fillId="8" borderId="1" xfId="0" applyFont="1" applyFill="1" applyBorder="1" applyAlignment="1">
      <alignment horizontal="center"/>
    </xf>
    <xf numFmtId="0" fontId="8" fillId="8" borderId="27" xfId="0" applyFont="1" applyFill="1" applyBorder="1" applyAlignment="1">
      <alignment horizontal="center"/>
    </xf>
    <xf numFmtId="0" fontId="0" fillId="8" borderId="4" xfId="0" applyFill="1" applyBorder="1" applyAlignment="1">
      <alignment horizontal="center" wrapText="1"/>
    </xf>
    <xf numFmtId="0" fontId="0" fillId="0" borderId="4" xfId="0"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32" xfId="0" applyFont="1" applyBorder="1" applyAlignment="1">
      <alignment horizontal="center"/>
    </xf>
    <xf numFmtId="0" fontId="8" fillId="0" borderId="33" xfId="0" applyFont="1" applyBorder="1" applyAlignment="1">
      <alignment horizontal="center"/>
    </xf>
    <xf numFmtId="0" fontId="25" fillId="0" borderId="0" xfId="0" applyFont="1"/>
    <xf numFmtId="0" fontId="27" fillId="0" borderId="0" xfId="0" applyFont="1" applyAlignment="1">
      <alignment horizontal="center" vertical="center" wrapText="1"/>
    </xf>
    <xf numFmtId="0" fontId="26" fillId="0" borderId="0" xfId="0" applyFont="1" applyAlignment="1">
      <alignment horizontal="center" vertical="center"/>
    </xf>
    <xf numFmtId="0" fontId="29" fillId="0" borderId="0" xfId="0" applyFont="1"/>
    <xf numFmtId="0" fontId="30" fillId="0" borderId="0" xfId="0" applyFont="1"/>
    <xf numFmtId="0" fontId="5" fillId="0" borderId="0" xfId="0" applyFont="1"/>
    <xf numFmtId="0" fontId="3" fillId="0" borderId="0" xfId="0" applyFont="1"/>
    <xf numFmtId="0" fontId="31" fillId="0" borderId="0" xfId="0" applyFont="1"/>
    <xf numFmtId="0" fontId="0" fillId="0" borderId="0" xfId="0" applyAlignment="1">
      <alignment horizontal="left" vertical="top" wrapText="1"/>
    </xf>
    <xf numFmtId="0" fontId="8" fillId="0" borderId="0" xfId="0" applyFont="1" applyAlignment="1">
      <alignment horizontal="center"/>
    </xf>
    <xf numFmtId="0" fontId="34" fillId="0" borderId="0" xfId="6"/>
    <xf numFmtId="0" fontId="37" fillId="0" borderId="0" xfId="5" applyNumberFormat="1" applyFont="1" applyAlignment="1" applyProtection="1"/>
    <xf numFmtId="0" fontId="38" fillId="0" borderId="0" xfId="0" applyFont="1"/>
    <xf numFmtId="0" fontId="40" fillId="0" borderId="0" xfId="0" applyFont="1"/>
    <xf numFmtId="0" fontId="1" fillId="0" borderId="0" xfId="0" applyFont="1"/>
    <xf numFmtId="0" fontId="34" fillId="0" borderId="0" xfId="6" applyAlignment="1">
      <alignment horizontal="center"/>
    </xf>
    <xf numFmtId="0" fontId="36" fillId="0" borderId="7" xfId="6" applyFont="1" applyBorder="1"/>
    <xf numFmtId="0" fontId="36" fillId="0" borderId="13" xfId="6" applyFont="1" applyBorder="1" applyAlignment="1">
      <alignment wrapText="1"/>
    </xf>
    <xf numFmtId="0" fontId="36" fillId="0" borderId="21" xfId="6" applyFont="1" applyBorder="1" applyAlignment="1">
      <alignment horizontal="center" vertical="center" wrapText="1"/>
    </xf>
    <xf numFmtId="0" fontId="0" fillId="0" borderId="0" xfId="0" applyAlignment="1">
      <alignment wrapText="1"/>
    </xf>
    <xf numFmtId="0" fontId="38" fillId="0" borderId="0" xfId="0" applyFont="1" applyAlignment="1">
      <alignment vertical="center"/>
    </xf>
    <xf numFmtId="0" fontId="43" fillId="0" borderId="0" xfId="0" applyFont="1" applyAlignment="1">
      <alignment vertical="center"/>
    </xf>
    <xf numFmtId="0" fontId="43" fillId="0" borderId="0" xfId="0" applyFont="1" applyAlignment="1">
      <alignment horizontal="center" vertical="center"/>
    </xf>
    <xf numFmtId="0" fontId="40" fillId="0" borderId="0" xfId="0" applyFont="1" applyAlignment="1">
      <alignment vertical="center"/>
    </xf>
    <xf numFmtId="0" fontId="33" fillId="2" borderId="0" xfId="0" applyFont="1" applyFill="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8" fillId="0" borderId="0" xfId="0" applyFont="1" applyAlignment="1">
      <alignment vertical="center"/>
    </xf>
    <xf numFmtId="0" fontId="10" fillId="0" borderId="37" xfId="0" applyFont="1" applyBorder="1" applyAlignment="1">
      <alignment horizontal="left" vertical="center"/>
    </xf>
    <xf numFmtId="0" fontId="10" fillId="0" borderId="53" xfId="0" applyFont="1" applyBorder="1" applyAlignment="1">
      <alignment horizontal="center" vertical="center" wrapText="1"/>
    </xf>
    <xf numFmtId="0" fontId="10" fillId="0" borderId="39" xfId="0" applyFont="1" applyBorder="1" applyAlignment="1">
      <alignment horizontal="center" vertical="center"/>
    </xf>
    <xf numFmtId="0" fontId="9" fillId="0" borderId="11" xfId="0" applyFont="1" applyBorder="1" applyAlignment="1">
      <alignment vertical="center"/>
    </xf>
    <xf numFmtId="0" fontId="0" fillId="0" borderId="30" xfId="0" applyBorder="1" applyAlignment="1">
      <alignment horizontal="center" vertical="center"/>
    </xf>
    <xf numFmtId="165" fontId="10" fillId="0" borderId="23" xfId="0" applyNumberFormat="1" applyFont="1" applyBorder="1" applyAlignment="1">
      <alignment vertical="center"/>
    </xf>
    <xf numFmtId="0" fontId="0" fillId="0" borderId="11" xfId="0" applyBorder="1" applyAlignment="1">
      <alignment vertical="center"/>
    </xf>
    <xf numFmtId="0" fontId="0" fillId="0" borderId="23" xfId="0" applyBorder="1" applyAlignment="1">
      <alignment vertical="center"/>
    </xf>
    <xf numFmtId="0" fontId="9" fillId="0" borderId="5" xfId="0" applyFont="1" applyBorder="1" applyAlignment="1">
      <alignment vertical="center"/>
    </xf>
    <xf numFmtId="0" fontId="0" fillId="0" borderId="18" xfId="0" applyBorder="1" applyAlignment="1">
      <alignment horizontal="center" vertical="center"/>
    </xf>
    <xf numFmtId="0" fontId="0" fillId="0" borderId="22" xfId="0" applyBorder="1" applyAlignment="1">
      <alignment vertical="center"/>
    </xf>
    <xf numFmtId="0" fontId="45" fillId="0" borderId="0" xfId="0" applyFont="1" applyAlignment="1">
      <alignment vertical="center"/>
    </xf>
    <xf numFmtId="0" fontId="25" fillId="0" borderId="0" xfId="0" applyFont="1" applyAlignment="1">
      <alignment vertical="center"/>
    </xf>
    <xf numFmtId="0" fontId="0" fillId="0" borderId="43" xfId="0" applyBorder="1" applyAlignment="1">
      <alignment vertical="center"/>
    </xf>
    <xf numFmtId="0" fontId="0" fillId="0" borderId="47" xfId="0" applyBorder="1" applyAlignment="1">
      <alignment vertical="center"/>
    </xf>
    <xf numFmtId="0" fontId="29" fillId="0" borderId="0" xfId="0" applyFont="1" applyAlignment="1">
      <alignment vertical="center"/>
    </xf>
    <xf numFmtId="0" fontId="11" fillId="0" borderId="0" xfId="0" applyFont="1" applyAlignment="1">
      <alignment vertical="center"/>
    </xf>
    <xf numFmtId="0" fontId="24" fillId="0" borderId="0" xfId="1" quotePrefix="1" applyFont="1" applyAlignment="1">
      <alignment vertical="center"/>
    </xf>
    <xf numFmtId="0" fontId="0" fillId="5" borderId="4" xfId="0" applyFill="1" applyBorder="1" applyAlignment="1">
      <alignment horizontal="center" vertical="center" wrapText="1"/>
    </xf>
    <xf numFmtId="0" fontId="54" fillId="0" borderId="0" xfId="0" applyFont="1" applyAlignment="1">
      <alignment horizontal="left" vertical="center" indent="4" readingOrder="1"/>
    </xf>
    <xf numFmtId="0" fontId="42" fillId="2" borderId="0" xfId="0" applyFont="1" applyFill="1" applyAlignment="1">
      <alignment horizontal="center"/>
    </xf>
    <xf numFmtId="0" fontId="4" fillId="0" borderId="0" xfId="2"/>
    <xf numFmtId="0" fontId="11" fillId="0" borderId="0" xfId="2" applyFont="1" applyAlignment="1">
      <alignment vertical="center"/>
    </xf>
    <xf numFmtId="0" fontId="47" fillId="0" borderId="0" xfId="2" applyFont="1" applyAlignment="1">
      <alignment vertical="center"/>
    </xf>
    <xf numFmtId="0" fontId="43" fillId="15" borderId="54" xfId="0" applyFont="1" applyFill="1" applyBorder="1" applyAlignment="1">
      <alignment vertical="center"/>
    </xf>
    <xf numFmtId="0" fontId="43" fillId="13" borderId="54" xfId="0" applyFont="1" applyFill="1" applyBorder="1" applyAlignment="1">
      <alignment vertical="center"/>
    </xf>
    <xf numFmtId="0" fontId="39" fillId="0" borderId="0" xfId="0" applyFont="1" applyAlignment="1">
      <alignment horizontal="center" vertical="center"/>
    </xf>
    <xf numFmtId="0" fontId="0" fillId="0" borderId="0" xfId="0" applyAlignment="1">
      <alignment vertical="top"/>
    </xf>
    <xf numFmtId="0" fontId="44" fillId="0" borderId="0" xfId="0" applyFont="1"/>
    <xf numFmtId="0" fontId="6" fillId="0" borderId="0" xfId="0" applyFont="1"/>
    <xf numFmtId="0" fontId="57" fillId="17" borderId="0" xfId="0" applyFont="1" applyFill="1"/>
    <xf numFmtId="0" fontId="1" fillId="0" borderId="0" xfId="0" applyFont="1" applyAlignment="1">
      <alignment horizontal="center"/>
    </xf>
    <xf numFmtId="0" fontId="46" fillId="0" borderId="0" xfId="0" applyFont="1" applyAlignment="1">
      <alignment vertical="center"/>
    </xf>
    <xf numFmtId="0" fontId="46" fillId="0" borderId="0" xfId="0" applyFont="1"/>
    <xf numFmtId="0" fontId="29"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58" fillId="0" borderId="0" xfId="0" applyFont="1" applyAlignment="1">
      <alignment vertical="center"/>
    </xf>
    <xf numFmtId="0" fontId="33" fillId="0" borderId="0" xfId="0" applyFont="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60"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4" fillId="3" borderId="0" xfId="0" applyFont="1" applyFill="1" applyAlignment="1">
      <alignment horizontal="center" vertical="center"/>
    </xf>
    <xf numFmtId="0" fontId="65" fillId="4" borderId="0" xfId="0" applyFont="1" applyFill="1" applyAlignment="1">
      <alignment vertical="center"/>
    </xf>
    <xf numFmtId="0" fontId="64" fillId="4" borderId="0" xfId="0" applyFont="1" applyFill="1" applyAlignment="1">
      <alignment vertical="center"/>
    </xf>
    <xf numFmtId="0" fontId="66" fillId="0" borderId="0" xfId="0" applyFont="1"/>
    <xf numFmtId="0" fontId="67" fillId="0" borderId="0" xfId="0" applyFont="1" applyAlignment="1">
      <alignment vertical="center"/>
    </xf>
    <xf numFmtId="0" fontId="61" fillId="4" borderId="0" xfId="0" applyFont="1" applyFill="1" applyAlignment="1">
      <alignment vertical="center"/>
    </xf>
    <xf numFmtId="0" fontId="68" fillId="0" borderId="0" xfId="0" applyFont="1"/>
    <xf numFmtId="0" fontId="60" fillId="0" borderId="0" xfId="0" applyFont="1"/>
    <xf numFmtId="0" fontId="64" fillId="3" borderId="0" xfId="0" applyFont="1" applyFill="1" applyAlignment="1">
      <alignment vertical="center"/>
    </xf>
    <xf numFmtId="0" fontId="69" fillId="0" borderId="0" xfId="0" applyFont="1" applyAlignment="1">
      <alignment vertical="center"/>
    </xf>
    <xf numFmtId="0" fontId="22" fillId="10" borderId="0" xfId="0" applyFont="1" applyFill="1" applyAlignment="1">
      <alignment horizontal="center" vertical="center"/>
    </xf>
    <xf numFmtId="0" fontId="70" fillId="3" borderId="0" xfId="0" applyFont="1" applyFill="1" applyAlignment="1">
      <alignment vertical="center"/>
    </xf>
    <xf numFmtId="0" fontId="71" fillId="0" borderId="0" xfId="1" applyFont="1" applyAlignment="1">
      <alignment vertical="center"/>
    </xf>
    <xf numFmtId="0" fontId="72" fillId="0" borderId="0" xfId="0" applyFont="1" applyAlignment="1">
      <alignment vertical="center"/>
    </xf>
    <xf numFmtId="0" fontId="73" fillId="0" borderId="0" xfId="0" applyFont="1" applyAlignment="1">
      <alignment vertical="center"/>
    </xf>
    <xf numFmtId="0" fontId="40" fillId="0" borderId="12" xfId="2" applyFont="1" applyBorder="1" applyAlignment="1">
      <alignment horizontal="center" vertical="center"/>
    </xf>
    <xf numFmtId="0" fontId="40" fillId="0" borderId="35" xfId="2" applyFont="1" applyBorder="1" applyAlignment="1">
      <alignment horizontal="center" vertical="center"/>
    </xf>
    <xf numFmtId="0" fontId="40" fillId="0" borderId="14" xfId="2" applyFont="1" applyBorder="1" applyAlignment="1">
      <alignment horizontal="center" vertical="center"/>
    </xf>
    <xf numFmtId="0" fontId="40" fillId="0" borderId="58" xfId="2" applyFont="1" applyBorder="1" applyAlignment="1">
      <alignment horizontal="center" vertical="center"/>
    </xf>
    <xf numFmtId="0" fontId="74" fillId="0" borderId="35" xfId="2" applyFont="1" applyBorder="1" applyAlignment="1">
      <alignment horizontal="center" vertical="center"/>
    </xf>
    <xf numFmtId="0" fontId="40" fillId="0" borderId="53" xfId="2" applyFont="1" applyBorder="1" applyAlignment="1">
      <alignment horizontal="center" vertical="center"/>
    </xf>
    <xf numFmtId="0" fontId="50" fillId="0" borderId="0" xfId="15"/>
    <xf numFmtId="0" fontId="40" fillId="0" borderId="30" xfId="2" applyFont="1" applyBorder="1" applyAlignment="1">
      <alignment horizontal="center" vertical="center"/>
    </xf>
    <xf numFmtId="0" fontId="40" fillId="0" borderId="18" xfId="2" applyFont="1" applyBorder="1" applyAlignment="1">
      <alignment horizontal="center" vertical="center"/>
    </xf>
    <xf numFmtId="0" fontId="29" fillId="0" borderId="11" xfId="0" applyFont="1" applyBorder="1" applyAlignment="1">
      <alignment vertical="center"/>
    </xf>
    <xf numFmtId="0" fontId="29" fillId="0" borderId="23" xfId="0" applyFont="1" applyBorder="1" applyAlignment="1">
      <alignment vertical="center"/>
    </xf>
    <xf numFmtId="0" fontId="0" fillId="0" borderId="5" xfId="0" applyBorder="1" applyAlignment="1">
      <alignment vertical="center"/>
    </xf>
    <xf numFmtId="0" fontId="51" fillId="0" borderId="0" xfId="0" applyFont="1" applyAlignment="1">
      <alignment horizontal="center" vertical="center"/>
    </xf>
    <xf numFmtId="0" fontId="18" fillId="0" borderId="0" xfId="0" applyFont="1"/>
    <xf numFmtId="0" fontId="17" fillId="0" borderId="0" xfId="0" applyFont="1" applyAlignment="1">
      <alignment vertical="center"/>
    </xf>
    <xf numFmtId="0" fontId="41" fillId="2" borderId="0" xfId="0" applyFont="1" applyFill="1" applyAlignment="1">
      <alignment horizontal="left" vertical="center"/>
    </xf>
    <xf numFmtId="0" fontId="81" fillId="2" borderId="0" xfId="0" applyFont="1" applyFill="1" applyAlignment="1">
      <alignment vertical="center"/>
    </xf>
    <xf numFmtId="0" fontId="18" fillId="9" borderId="0" xfId="0" applyFont="1" applyFill="1" applyAlignment="1">
      <alignment horizontal="left"/>
    </xf>
    <xf numFmtId="0" fontId="18" fillId="9" borderId="0" xfId="0" applyFont="1" applyFill="1" applyAlignment="1">
      <alignment horizontal="left" wrapText="1"/>
    </xf>
    <xf numFmtId="0" fontId="17" fillId="9" borderId="0" xfId="0" applyFont="1" applyFill="1" applyAlignment="1">
      <alignment horizontal="left" wrapText="1"/>
    </xf>
    <xf numFmtId="0" fontId="82" fillId="0" borderId="0" xfId="0" applyFont="1" applyAlignment="1">
      <alignment vertical="center"/>
    </xf>
    <xf numFmtId="0" fontId="81" fillId="2" borderId="0" xfId="0" applyFont="1" applyFill="1"/>
    <xf numFmtId="0" fontId="33" fillId="2" borderId="0" xfId="0" applyFont="1" applyFill="1"/>
    <xf numFmtId="0" fontId="17" fillId="0" borderId="0" xfId="0" applyFont="1" applyAlignment="1">
      <alignment horizontal="center"/>
    </xf>
    <xf numFmtId="0" fontId="83" fillId="0" borderId="0" xfId="0" applyFont="1" applyAlignment="1">
      <alignment horizontal="center"/>
    </xf>
    <xf numFmtId="0" fontId="84" fillId="0" borderId="0" xfId="0" applyFont="1" applyAlignment="1">
      <alignment horizontal="center"/>
    </xf>
    <xf numFmtId="0" fontId="86" fillId="0" borderId="0" xfId="0" applyFont="1" applyAlignment="1">
      <alignment horizontal="left" vertical="center" indent="2"/>
    </xf>
    <xf numFmtId="0" fontId="83" fillId="0" borderId="0" xfId="0" applyFont="1" applyAlignment="1">
      <alignment horizontal="left"/>
    </xf>
    <xf numFmtId="0" fontId="83" fillId="0" borderId="0" xfId="0" applyFont="1" applyAlignment="1">
      <alignment horizontal="left" wrapText="1"/>
    </xf>
    <xf numFmtId="0" fontId="87" fillId="0" borderId="0" xfId="0" applyFont="1" applyAlignment="1">
      <alignment horizontal="left"/>
    </xf>
    <xf numFmtId="0" fontId="88" fillId="0" borderId="0" xfId="1" applyFont="1"/>
    <xf numFmtId="0" fontId="89" fillId="0" borderId="0" xfId="0" applyFont="1" applyAlignment="1">
      <alignment horizontal="left"/>
    </xf>
    <xf numFmtId="0" fontId="90" fillId="0" borderId="0" xfId="0" applyFont="1"/>
    <xf numFmtId="0" fontId="0" fillId="16" borderId="0" xfId="0" applyFill="1" applyAlignment="1">
      <alignment vertical="center"/>
    </xf>
    <xf numFmtId="0" fontId="29" fillId="16" borderId="0" xfId="0" applyFont="1" applyFill="1" applyAlignment="1">
      <alignment vertical="center"/>
    </xf>
    <xf numFmtId="0" fontId="0" fillId="16" borderId="6" xfId="0" applyFill="1" applyBorder="1" applyAlignment="1">
      <alignment vertical="center"/>
    </xf>
    <xf numFmtId="0" fontId="55" fillId="0" borderId="0" xfId="0" applyFont="1" applyAlignment="1">
      <alignment horizontal="center" vertical="center"/>
    </xf>
    <xf numFmtId="3" fontId="35" fillId="0" borderId="26" xfId="0" applyNumberFormat="1" applyFont="1" applyBorder="1" applyAlignment="1">
      <alignment horizontal="center" vertical="center"/>
    </xf>
    <xf numFmtId="164" fontId="63" fillId="0" borderId="11" xfId="0" applyNumberFormat="1" applyFont="1" applyBorder="1" applyAlignment="1">
      <alignment vertical="center"/>
    </xf>
    <xf numFmtId="0" fontId="80" fillId="10" borderId="0" xfId="0" applyFont="1" applyFill="1" applyAlignment="1">
      <alignment vertical="top"/>
    </xf>
    <xf numFmtId="0" fontId="80" fillId="10" borderId="0" xfId="0" applyFont="1" applyFill="1" applyAlignment="1">
      <alignment horizontal="center" vertical="top" wrapText="1"/>
    </xf>
    <xf numFmtId="165" fontId="80" fillId="10" borderId="0" xfId="0" applyNumberFormat="1" applyFont="1" applyFill="1" applyAlignment="1">
      <alignment horizontal="center" vertical="top"/>
    </xf>
    <xf numFmtId="0" fontId="41" fillId="10" borderId="0" xfId="0" applyFont="1" applyFill="1" applyAlignment="1">
      <alignment horizontal="center" vertical="center"/>
    </xf>
    <xf numFmtId="0" fontId="0" fillId="19" borderId="30" xfId="0" applyFill="1" applyBorder="1" applyAlignment="1">
      <alignment horizontal="center"/>
    </xf>
    <xf numFmtId="0" fontId="0" fillId="19" borderId="0" xfId="0" applyFill="1" applyAlignment="1">
      <alignment horizontal="center"/>
    </xf>
    <xf numFmtId="0" fontId="0" fillId="7" borderId="30" xfId="0" applyFill="1" applyBorder="1" applyAlignment="1">
      <alignment horizontal="center"/>
    </xf>
    <xf numFmtId="0" fontId="0" fillId="0" borderId="59" xfId="0" applyBorder="1" applyAlignment="1">
      <alignment horizontal="center"/>
    </xf>
    <xf numFmtId="0" fontId="0" fillId="19" borderId="4" xfId="0" applyFill="1" applyBorder="1" applyAlignment="1">
      <alignment horizontal="center"/>
    </xf>
    <xf numFmtId="0" fontId="0" fillId="19" borderId="35" xfId="0" applyFill="1" applyBorder="1" applyAlignment="1">
      <alignment horizontal="center"/>
    </xf>
    <xf numFmtId="0" fontId="0" fillId="0" borderId="35" xfId="0" applyBorder="1" applyAlignment="1">
      <alignment horizontal="center"/>
    </xf>
    <xf numFmtId="0" fontId="8" fillId="0" borderId="60" xfId="0" applyFont="1" applyBorder="1" applyAlignment="1">
      <alignment horizontal="center"/>
    </xf>
    <xf numFmtId="0" fontId="0" fillId="19" borderId="61" xfId="0" applyFill="1" applyBorder="1" applyAlignment="1">
      <alignment horizontal="center"/>
    </xf>
    <xf numFmtId="0" fontId="0" fillId="0" borderId="32" xfId="0" applyBorder="1" applyAlignment="1">
      <alignment horizontal="center"/>
    </xf>
    <xf numFmtId="0" fontId="0" fillId="0" borderId="4" xfId="0" applyBorder="1" applyAlignment="1">
      <alignment horizontal="center" wrapText="1"/>
    </xf>
    <xf numFmtId="0" fontId="9" fillId="0" borderId="1" xfId="0" applyFont="1" applyBorder="1" applyAlignment="1">
      <alignment horizontal="left" wrapText="1"/>
    </xf>
    <xf numFmtId="0" fontId="0" fillId="8" borderId="4" xfId="0" applyFill="1" applyBorder="1" applyAlignment="1">
      <alignment horizontal="left" wrapText="1"/>
    </xf>
    <xf numFmtId="0" fontId="0" fillId="19" borderId="62" xfId="0" applyFill="1" applyBorder="1" applyAlignment="1">
      <alignment horizontal="center"/>
    </xf>
    <xf numFmtId="0" fontId="0" fillId="6" borderId="4" xfId="0" applyFill="1" applyBorder="1" applyAlignment="1">
      <alignment horizontal="center"/>
    </xf>
    <xf numFmtId="0" fontId="0" fillId="6" borderId="1" xfId="0" applyFill="1" applyBorder="1" applyAlignment="1">
      <alignment horizontal="center"/>
    </xf>
    <xf numFmtId="0" fontId="56" fillId="13" borderId="63" xfId="0" applyFont="1" applyFill="1" applyBorder="1" applyAlignment="1">
      <alignment horizontal="center"/>
    </xf>
    <xf numFmtId="0" fontId="59" fillId="0" borderId="0" xfId="0" applyFont="1" applyAlignment="1">
      <alignment horizontal="center" vertical="center"/>
    </xf>
    <xf numFmtId="0" fontId="62" fillId="21" borderId="0" xfId="0" applyFont="1" applyFill="1" applyAlignment="1">
      <alignment horizontal="center" vertical="center"/>
    </xf>
    <xf numFmtId="0" fontId="62" fillId="21" borderId="0" xfId="0" applyFont="1" applyFill="1" applyAlignment="1">
      <alignment horizontal="center"/>
    </xf>
    <xf numFmtId="0" fontId="59" fillId="0" borderId="0" xfId="0" applyFont="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95" fillId="0" borderId="0" xfId="0" applyFont="1" applyAlignment="1">
      <alignment horizontal="center" vertical="center"/>
    </xf>
    <xf numFmtId="0" fontId="43" fillId="14" borderId="0" xfId="0" applyFont="1" applyFill="1" applyAlignment="1">
      <alignment vertical="center"/>
    </xf>
    <xf numFmtId="0" fontId="43" fillId="9" borderId="0" xfId="0" applyFont="1" applyFill="1" applyAlignment="1">
      <alignment vertical="center"/>
    </xf>
    <xf numFmtId="3" fontId="43" fillId="20" borderId="0" xfId="0" applyNumberFormat="1" applyFont="1" applyFill="1" applyAlignment="1">
      <alignment horizontal="center" vertical="center"/>
    </xf>
    <xf numFmtId="0" fontId="44" fillId="0" borderId="0" xfId="0" applyFont="1" applyAlignment="1">
      <alignment vertical="center"/>
    </xf>
    <xf numFmtId="3" fontId="43" fillId="0" borderId="0" xfId="0" applyNumberFormat="1" applyFont="1" applyAlignment="1">
      <alignment horizontal="center" vertical="center"/>
    </xf>
    <xf numFmtId="164" fontId="96" fillId="0" borderId="0" xfId="0" applyNumberFormat="1" applyFont="1" applyAlignment="1">
      <alignment vertical="center"/>
    </xf>
    <xf numFmtId="0" fontId="14" fillId="17" borderId="11" xfId="0" applyFont="1" applyFill="1" applyBorder="1" applyAlignment="1">
      <alignment horizontal="center"/>
    </xf>
    <xf numFmtId="0" fontId="22" fillId="4" borderId="7" xfId="0" applyFont="1" applyFill="1" applyBorder="1" applyAlignment="1">
      <alignment horizontal="center"/>
    </xf>
    <xf numFmtId="0" fontId="22" fillId="4" borderId="13" xfId="0" applyFont="1" applyFill="1" applyBorder="1" applyAlignment="1">
      <alignment horizontal="center"/>
    </xf>
    <xf numFmtId="0" fontId="0" fillId="5" borderId="4" xfId="0" applyFill="1" applyBorder="1" applyAlignment="1">
      <alignment horizontal="center" vertical="center"/>
    </xf>
    <xf numFmtId="0" fontId="9" fillId="5" borderId="1" xfId="0" applyFont="1" applyFill="1" applyBorder="1" applyAlignment="1">
      <alignment horizontal="center" vertical="center" wrapText="1"/>
    </xf>
    <xf numFmtId="0" fontId="0" fillId="8" borderId="1" xfId="0" applyFill="1" applyBorder="1" applyAlignment="1">
      <alignment horizontal="center" vertical="center"/>
    </xf>
    <xf numFmtId="0" fontId="9" fillId="8" borderId="1" xfId="0" applyFont="1" applyFill="1" applyBorder="1" applyAlignment="1">
      <alignment horizontal="center" wrapText="1"/>
    </xf>
    <xf numFmtId="0" fontId="93" fillId="11" borderId="0" xfId="0" applyFont="1" applyFill="1" applyAlignment="1">
      <alignment horizontal="center" vertical="center"/>
    </xf>
    <xf numFmtId="0" fontId="28" fillId="12" borderId="48" xfId="0" applyFont="1" applyFill="1" applyBorder="1" applyAlignment="1">
      <alignment horizontal="center" vertical="center" wrapText="1"/>
    </xf>
    <xf numFmtId="0" fontId="28" fillId="12" borderId="44" xfId="0" applyFont="1" applyFill="1" applyBorder="1" applyAlignment="1">
      <alignment horizontal="center" vertical="center" wrapText="1"/>
    </xf>
    <xf numFmtId="0" fontId="28" fillId="12" borderId="45" xfId="0" applyFont="1" applyFill="1" applyBorder="1" applyAlignment="1">
      <alignment horizontal="center" vertical="center" wrapText="1"/>
    </xf>
    <xf numFmtId="0" fontId="28" fillId="12" borderId="49"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47" xfId="0" applyFont="1" applyFill="1" applyBorder="1" applyAlignment="1">
      <alignment horizontal="center" vertical="center" wrapText="1"/>
    </xf>
    <xf numFmtId="0" fontId="28" fillId="12" borderId="50" xfId="0" applyFont="1" applyFill="1" applyBorder="1" applyAlignment="1">
      <alignment horizontal="center" vertical="center" wrapText="1"/>
    </xf>
    <xf numFmtId="0" fontId="28" fillId="12" borderId="43" xfId="0" applyFont="1" applyFill="1" applyBorder="1" applyAlignment="1">
      <alignment horizontal="center" vertical="center" wrapText="1"/>
    </xf>
    <xf numFmtId="0" fontId="28" fillId="12" borderId="46" xfId="0" applyFont="1" applyFill="1" applyBorder="1" applyAlignment="1">
      <alignment horizontal="center" vertical="center" wrapText="1"/>
    </xf>
    <xf numFmtId="0" fontId="92" fillId="11" borderId="44" xfId="0" applyFont="1" applyFill="1" applyBorder="1" applyAlignment="1">
      <alignment horizontal="center" vertical="center"/>
    </xf>
    <xf numFmtId="0" fontId="92" fillId="11" borderId="45" xfId="0" applyFont="1" applyFill="1" applyBorder="1" applyAlignment="1">
      <alignment horizontal="center" vertical="center"/>
    </xf>
    <xf numFmtId="0" fontId="92" fillId="11" borderId="43" xfId="0" applyFont="1" applyFill="1" applyBorder="1" applyAlignment="1">
      <alignment horizontal="center" vertical="center"/>
    </xf>
    <xf numFmtId="0" fontId="92" fillId="11" borderId="46" xfId="0" applyFont="1" applyFill="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23" xfId="0" applyFont="1" applyBorder="1" applyAlignment="1">
      <alignment horizontal="center" vertical="center"/>
    </xf>
    <xf numFmtId="49" fontId="29" fillId="0" borderId="0" xfId="0" applyNumberFormat="1" applyFont="1" applyAlignment="1">
      <alignment horizontal="center" vertical="center"/>
    </xf>
    <xf numFmtId="0" fontId="91" fillId="18" borderId="44" xfId="0" applyFont="1" applyFill="1" applyBorder="1" applyAlignment="1">
      <alignment horizontal="center" vertical="center" wrapText="1"/>
    </xf>
    <xf numFmtId="0" fontId="91" fillId="18" borderId="44" xfId="0" applyFont="1" applyFill="1" applyBorder="1" applyAlignment="1">
      <alignment horizontal="center" vertical="center"/>
    </xf>
    <xf numFmtId="0" fontId="91" fillId="18" borderId="45" xfId="0" applyFont="1" applyFill="1" applyBorder="1" applyAlignment="1">
      <alignment horizontal="center" vertical="center"/>
    </xf>
    <xf numFmtId="0" fontId="91" fillId="18" borderId="43" xfId="0" applyFont="1" applyFill="1" applyBorder="1" applyAlignment="1">
      <alignment horizontal="center" vertical="center"/>
    </xf>
    <xf numFmtId="0" fontId="91" fillId="18" borderId="46" xfId="0" applyFont="1" applyFill="1" applyBorder="1" applyAlignment="1">
      <alignment horizontal="center" vertical="center"/>
    </xf>
    <xf numFmtId="0" fontId="94" fillId="11" borderId="0" xfId="0" applyFont="1" applyFill="1" applyAlignment="1">
      <alignment horizontal="center" vertical="center"/>
    </xf>
    <xf numFmtId="0" fontId="22" fillId="2" borderId="0" xfId="0" applyFont="1" applyFill="1" applyAlignment="1">
      <alignment horizontal="center" vertical="center"/>
    </xf>
    <xf numFmtId="0" fontId="79" fillId="10" borderId="0" xfId="0" applyFont="1" applyFill="1" applyAlignment="1">
      <alignment horizontal="center" vertical="center"/>
    </xf>
    <xf numFmtId="0" fontId="59" fillId="0" borderId="0" xfId="0" applyFont="1" applyAlignment="1">
      <alignment horizontal="center" vertical="center"/>
    </xf>
    <xf numFmtId="0" fontId="61" fillId="4" borderId="0" xfId="0" applyFont="1" applyFill="1" applyAlignment="1">
      <alignment horizontal="center" vertical="center"/>
    </xf>
    <xf numFmtId="0" fontId="61" fillId="2" borderId="0" xfId="0" applyFont="1" applyFill="1" applyAlignment="1">
      <alignment horizontal="center" vertical="center"/>
    </xf>
    <xf numFmtId="0" fontId="41" fillId="10" borderId="0" xfId="0" applyFont="1" applyFill="1" applyAlignment="1">
      <alignment horizontal="center" vertical="center"/>
    </xf>
    <xf numFmtId="0" fontId="51" fillId="0" borderId="0" xfId="0" applyFont="1" applyAlignment="1">
      <alignment horizontal="center" vertical="center"/>
    </xf>
    <xf numFmtId="0" fontId="18" fillId="9" borderId="0" xfId="0" applyFont="1" applyFill="1" applyAlignment="1">
      <alignment horizontal="left" wrapText="1"/>
    </xf>
    <xf numFmtId="0" fontId="33" fillId="4" borderId="0" xfId="0" applyFont="1" applyFill="1" applyAlignment="1">
      <alignment horizontal="center"/>
    </xf>
    <xf numFmtId="0" fontId="33" fillId="22" borderId="0" xfId="0" applyFont="1" applyFill="1" applyAlignment="1">
      <alignment horizontal="center" vertical="center"/>
    </xf>
    <xf numFmtId="0" fontId="17" fillId="9" borderId="0" xfId="0" applyFont="1" applyFill="1" applyAlignment="1">
      <alignment horizontal="left" wrapText="1"/>
    </xf>
    <xf numFmtId="0" fontId="17" fillId="0" borderId="0" xfId="0" applyFont="1" applyAlignment="1">
      <alignment horizontal="left" vertical="top" wrapText="1"/>
    </xf>
    <xf numFmtId="0" fontId="17" fillId="0" borderId="0" xfId="0" applyFont="1" applyAlignment="1">
      <alignment horizontal="left" wrapText="1"/>
    </xf>
    <xf numFmtId="0" fontId="89" fillId="0" borderId="0" xfId="0" applyFont="1" applyAlignment="1">
      <alignment horizontal="left" wrapText="1"/>
    </xf>
    <xf numFmtId="0" fontId="62" fillId="12" borderId="11" xfId="2" applyFont="1" applyFill="1" applyBorder="1" applyAlignment="1">
      <alignment horizontal="center" vertical="center" wrapText="1"/>
    </xf>
    <xf numFmtId="0" fontId="62" fillId="12" borderId="0" xfId="2" applyFont="1" applyFill="1" applyAlignment="1">
      <alignment horizontal="center" vertical="center" wrapText="1"/>
    </xf>
    <xf numFmtId="0" fontId="62" fillId="12" borderId="5" xfId="2" applyFont="1" applyFill="1" applyBorder="1" applyAlignment="1">
      <alignment horizontal="center" vertical="center" wrapText="1"/>
    </xf>
    <xf numFmtId="0" fontId="62" fillId="12" borderId="6" xfId="2" applyFont="1" applyFill="1" applyBorder="1" applyAlignment="1">
      <alignment horizontal="center" vertical="center" wrapText="1"/>
    </xf>
    <xf numFmtId="0" fontId="62" fillId="0" borderId="32" xfId="2" applyFont="1" applyBorder="1" applyAlignment="1">
      <alignment horizontal="left" vertical="center" wrapText="1"/>
    </xf>
    <xf numFmtId="0" fontId="62" fillId="0" borderId="34" xfId="2" applyFont="1" applyBorder="1" applyAlignment="1">
      <alignment horizontal="left" vertical="center" wrapText="1"/>
    </xf>
    <xf numFmtId="0" fontId="62" fillId="0" borderId="36" xfId="2" applyFont="1" applyBorder="1" applyAlignment="1">
      <alignment horizontal="left" vertical="center" wrapText="1"/>
    </xf>
    <xf numFmtId="0" fontId="49" fillId="7" borderId="25" xfId="2" applyFont="1" applyFill="1" applyBorder="1" applyAlignment="1">
      <alignment horizontal="center" vertical="center"/>
    </xf>
    <xf numFmtId="0" fontId="49" fillId="7" borderId="20" xfId="2" applyFont="1" applyFill="1" applyBorder="1" applyAlignment="1">
      <alignment horizontal="center" vertical="center"/>
    </xf>
    <xf numFmtId="0" fontId="62" fillId="7" borderId="0" xfId="2" applyFont="1" applyFill="1" applyAlignment="1">
      <alignment horizontal="center" vertical="center" wrapText="1"/>
    </xf>
    <xf numFmtId="0" fontId="62" fillId="7" borderId="23" xfId="2" applyFont="1" applyFill="1" applyBorder="1" applyAlignment="1">
      <alignment horizontal="center" vertical="center" wrapText="1"/>
    </xf>
    <xf numFmtId="0" fontId="62" fillId="7" borderId="6" xfId="2" applyFont="1" applyFill="1" applyBorder="1" applyAlignment="1">
      <alignment horizontal="center" vertical="center" wrapText="1"/>
    </xf>
    <xf numFmtId="0" fontId="62" fillId="7" borderId="22" xfId="2" applyFont="1" applyFill="1" applyBorder="1" applyAlignment="1">
      <alignment horizontal="center" vertical="center" wrapText="1"/>
    </xf>
    <xf numFmtId="0" fontId="62" fillId="12" borderId="0" xfId="2" applyFont="1" applyFill="1" applyAlignment="1">
      <alignment horizontal="center" vertical="center"/>
    </xf>
    <xf numFmtId="0" fontId="62" fillId="12" borderId="4" xfId="2" applyFont="1" applyFill="1" applyBorder="1" applyAlignment="1">
      <alignment horizontal="center" vertical="center"/>
    </xf>
    <xf numFmtId="0" fontId="62" fillId="12" borderId="11" xfId="2" applyFont="1" applyFill="1" applyBorder="1" applyAlignment="1">
      <alignment horizontal="center" vertical="center"/>
    </xf>
    <xf numFmtId="0" fontId="62" fillId="12" borderId="5" xfId="2" applyFont="1" applyFill="1" applyBorder="1" applyAlignment="1">
      <alignment horizontal="center" vertical="center"/>
    </xf>
    <xf numFmtId="0" fontId="62" fillId="12" borderId="6" xfId="2" applyFont="1" applyFill="1" applyBorder="1" applyAlignment="1">
      <alignment horizontal="center" vertical="center"/>
    </xf>
    <xf numFmtId="0" fontId="62" fillId="12" borderId="29" xfId="2" applyFont="1" applyFill="1" applyBorder="1" applyAlignment="1">
      <alignment horizontal="center" vertical="center"/>
    </xf>
    <xf numFmtId="0" fontId="51" fillId="0" borderId="1" xfId="2" applyFont="1" applyBorder="1" applyAlignment="1">
      <alignment horizontal="left" vertical="center" wrapText="1"/>
    </xf>
    <xf numFmtId="0" fontId="51" fillId="0" borderId="0" xfId="2" applyFont="1" applyAlignment="1">
      <alignment horizontal="left" vertical="center" wrapText="1"/>
    </xf>
    <xf numFmtId="0" fontId="51" fillId="0" borderId="23" xfId="2" applyFont="1" applyBorder="1" applyAlignment="1">
      <alignment horizontal="left" vertical="center" wrapText="1"/>
    </xf>
    <xf numFmtId="0" fontId="62" fillId="0" borderId="16" xfId="2" applyFont="1" applyBorder="1" applyAlignment="1">
      <alignment horizontal="left" vertical="center" wrapText="1"/>
    </xf>
    <xf numFmtId="0" fontId="62" fillId="0" borderId="17" xfId="2" applyFont="1" applyBorder="1" applyAlignment="1">
      <alignment horizontal="left" vertical="center" wrapText="1"/>
    </xf>
    <xf numFmtId="0" fontId="62" fillId="0" borderId="52" xfId="2" applyFont="1" applyBorder="1" applyAlignment="1">
      <alignment horizontal="left" vertical="center" wrapText="1"/>
    </xf>
    <xf numFmtId="0" fontId="62" fillId="0" borderId="55" xfId="2" applyFont="1" applyBorder="1" applyAlignment="1">
      <alignment horizontal="left" vertical="center" wrapText="1"/>
    </xf>
    <xf numFmtId="0" fontId="62" fillId="0" borderId="56" xfId="2" applyFont="1" applyBorder="1" applyAlignment="1">
      <alignment horizontal="left" vertical="center" wrapText="1"/>
    </xf>
    <xf numFmtId="0" fontId="62" fillId="0" borderId="57" xfId="2" applyFont="1" applyBorder="1" applyAlignment="1">
      <alignment horizontal="left" vertical="center" wrapText="1"/>
    </xf>
    <xf numFmtId="0" fontId="62" fillId="12" borderId="10" xfId="2" applyFont="1" applyFill="1" applyBorder="1" applyAlignment="1">
      <alignment horizontal="center" vertical="center" wrapText="1"/>
    </xf>
    <xf numFmtId="0" fontId="62" fillId="12" borderId="9" xfId="2" applyFont="1" applyFill="1" applyBorder="1" applyAlignment="1">
      <alignment horizontal="center" vertical="center" wrapText="1"/>
    </xf>
    <xf numFmtId="0" fontId="62" fillId="12" borderId="31" xfId="2" applyFont="1" applyFill="1" applyBorder="1" applyAlignment="1">
      <alignment horizontal="center" vertical="center" wrapText="1"/>
    </xf>
    <xf numFmtId="0" fontId="62" fillId="12" borderId="4" xfId="2" applyFont="1" applyFill="1" applyBorder="1" applyAlignment="1">
      <alignment horizontal="center" vertical="center" wrapText="1"/>
    </xf>
    <xf numFmtId="0" fontId="62" fillId="12" borderId="29" xfId="2" applyFont="1" applyFill="1" applyBorder="1" applyAlignment="1">
      <alignment horizontal="center" vertical="center" wrapText="1"/>
    </xf>
    <xf numFmtId="0" fontId="62" fillId="0" borderId="51" xfId="2" applyFont="1" applyBorder="1" applyAlignment="1">
      <alignment horizontal="left" vertical="center" wrapText="1"/>
    </xf>
    <xf numFmtId="0" fontId="62" fillId="0" borderId="38" xfId="2" applyFont="1" applyBorder="1" applyAlignment="1">
      <alignment horizontal="left" vertical="center" wrapText="1"/>
    </xf>
    <xf numFmtId="0" fontId="62" fillId="0" borderId="39" xfId="2" applyFont="1" applyBorder="1" applyAlignment="1">
      <alignment horizontal="left" vertical="center" wrapText="1"/>
    </xf>
    <xf numFmtId="0" fontId="62" fillId="0" borderId="3" xfId="2" applyFont="1" applyBorder="1" applyAlignment="1">
      <alignment horizontal="left" vertical="center" wrapText="1"/>
    </xf>
    <xf numFmtId="0" fontId="62" fillId="0" borderId="2" xfId="2" applyFont="1" applyBorder="1" applyAlignment="1">
      <alignment horizontal="left" vertical="center" wrapText="1"/>
    </xf>
    <xf numFmtId="0" fontId="62" fillId="0" borderId="24" xfId="2" applyFont="1" applyBorder="1" applyAlignment="1">
      <alignment horizontal="left" vertical="center" wrapText="1"/>
    </xf>
    <xf numFmtId="0" fontId="62" fillId="0" borderId="8" xfId="2" applyFont="1" applyBorder="1" applyAlignment="1">
      <alignment horizontal="left" vertical="center" wrapText="1"/>
    </xf>
    <xf numFmtId="0" fontId="62" fillId="0" borderId="6" xfId="2" applyFont="1" applyBorder="1" applyAlignment="1">
      <alignment horizontal="left" vertical="center" wrapText="1"/>
    </xf>
    <xf numFmtId="0" fontId="62" fillId="0" borderId="22" xfId="2" applyFont="1" applyBorder="1" applyAlignment="1">
      <alignment horizontal="left" vertical="center" wrapText="1"/>
    </xf>
    <xf numFmtId="0" fontId="51" fillId="0" borderId="51" xfId="2" applyFont="1" applyBorder="1" applyAlignment="1">
      <alignment horizontal="left" vertical="center" wrapText="1"/>
    </xf>
    <xf numFmtId="0" fontId="51" fillId="0" borderId="38" xfId="2" applyFont="1" applyBorder="1" applyAlignment="1">
      <alignment horizontal="left" vertical="center" wrapText="1"/>
    </xf>
    <xf numFmtId="0" fontId="51" fillId="0" borderId="39" xfId="2" applyFont="1" applyBorder="1" applyAlignment="1">
      <alignment horizontal="left" vertical="center" wrapText="1"/>
    </xf>
    <xf numFmtId="0" fontId="62" fillId="0" borderId="1" xfId="2" applyFont="1" applyBorder="1" applyAlignment="1">
      <alignment horizontal="left" vertical="center" wrapText="1"/>
    </xf>
    <xf numFmtId="0" fontId="62" fillId="0" borderId="0" xfId="2" applyFont="1" applyAlignment="1">
      <alignment horizontal="left" vertical="center" wrapText="1"/>
    </xf>
    <xf numFmtId="0" fontId="62" fillId="0" borderId="23" xfId="2" applyFont="1" applyBorder="1" applyAlignment="1">
      <alignment horizontal="left" vertical="center" wrapText="1"/>
    </xf>
    <xf numFmtId="0" fontId="51" fillId="0" borderId="16" xfId="2" applyFont="1" applyBorder="1" applyAlignment="1">
      <alignment horizontal="left" vertical="center" wrapText="1"/>
    </xf>
    <xf numFmtId="0" fontId="51" fillId="0" borderId="17" xfId="2" applyFont="1" applyBorder="1" applyAlignment="1">
      <alignment horizontal="left" vertical="center" wrapText="1"/>
    </xf>
    <xf numFmtId="0" fontId="51" fillId="0" borderId="52" xfId="2" applyFont="1" applyBorder="1" applyAlignment="1">
      <alignment horizontal="left" vertical="center" wrapText="1"/>
    </xf>
    <xf numFmtId="0" fontId="39" fillId="0" borderId="55" xfId="2" applyFont="1" applyBorder="1" applyAlignment="1">
      <alignment horizontal="left" vertical="center" wrapText="1" readingOrder="1"/>
    </xf>
    <xf numFmtId="0" fontId="39" fillId="0" borderId="56" xfId="2" applyFont="1" applyBorder="1" applyAlignment="1">
      <alignment horizontal="left" vertical="center" wrapText="1" readingOrder="1"/>
    </xf>
    <xf numFmtId="0" fontId="39" fillId="0" borderId="57" xfId="2" applyFont="1" applyBorder="1" applyAlignment="1">
      <alignment horizontal="left" vertical="center" wrapText="1" readingOrder="1"/>
    </xf>
    <xf numFmtId="0" fontId="61" fillId="11" borderId="0" xfId="2" applyFont="1" applyFill="1" applyAlignment="1">
      <alignment horizontal="center" vertical="center"/>
    </xf>
    <xf numFmtId="0" fontId="33" fillId="11" borderId="37" xfId="2" applyFont="1" applyFill="1" applyBorder="1" applyAlignment="1">
      <alignment horizontal="center" vertical="center" wrapText="1"/>
    </xf>
    <xf numFmtId="0" fontId="33" fillId="11" borderId="38" xfId="2" applyFont="1" applyFill="1" applyBorder="1" applyAlignment="1">
      <alignment horizontal="center" vertical="center" wrapText="1"/>
    </xf>
    <xf numFmtId="0" fontId="33" fillId="11" borderId="40" xfId="2" applyFont="1" applyFill="1" applyBorder="1" applyAlignment="1">
      <alignment horizontal="center" vertical="center" wrapText="1"/>
    </xf>
    <xf numFmtId="0" fontId="33" fillId="11" borderId="51" xfId="2" applyFont="1" applyFill="1" applyBorder="1" applyAlignment="1">
      <alignment horizontal="center" vertical="center"/>
    </xf>
    <xf numFmtId="0" fontId="33" fillId="11" borderId="38" xfId="2" applyFont="1" applyFill="1" applyBorder="1" applyAlignment="1">
      <alignment horizontal="center" vertical="center"/>
    </xf>
    <xf numFmtId="0" fontId="33" fillId="11" borderId="39" xfId="2" applyFont="1" applyFill="1" applyBorder="1" applyAlignment="1">
      <alignment horizontal="center" vertical="center"/>
    </xf>
    <xf numFmtId="0" fontId="64" fillId="3" borderId="0" xfId="0" applyFont="1" applyFill="1" applyAlignment="1">
      <alignment horizontal="center" vertical="center"/>
    </xf>
    <xf numFmtId="0" fontId="8" fillId="0" borderId="11"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62" fillId="0" borderId="0" xfId="0" applyFont="1" applyAlignment="1">
      <alignment horizontal="center"/>
    </xf>
    <xf numFmtId="0" fontId="16" fillId="4" borderId="6" xfId="0" applyFont="1" applyFill="1" applyBorder="1" applyAlignment="1">
      <alignment horizontal="center" wrapText="1"/>
    </xf>
    <xf numFmtId="0" fontId="8" fillId="0" borderId="42" xfId="0" applyFont="1" applyBorder="1" applyAlignment="1">
      <alignment horizontal="center" vertical="center"/>
    </xf>
    <xf numFmtId="0" fontId="8" fillId="0" borderId="20" xfId="0" applyFont="1" applyBorder="1" applyAlignment="1">
      <alignment horizontal="center" vertical="center"/>
    </xf>
    <xf numFmtId="0" fontId="8" fillId="0" borderId="60" xfId="0" applyFont="1" applyBorder="1" applyAlignment="1">
      <alignment horizontal="center" vertical="center"/>
    </xf>
    <xf numFmtId="0" fontId="97" fillId="0" borderId="0" xfId="1" quotePrefix="1" applyFont="1" applyAlignment="1">
      <alignment vertical="center"/>
    </xf>
    <xf numFmtId="0" fontId="88" fillId="0" borderId="0" xfId="1" quotePrefix="1" applyFont="1" applyAlignment="1">
      <alignment vertical="center"/>
    </xf>
    <xf numFmtId="0" fontId="0" fillId="5" borderId="1" xfId="0" applyFont="1" applyFill="1" applyBorder="1" applyAlignment="1">
      <alignment horizontal="center" vertical="center" wrapText="1"/>
    </xf>
  </cellXfs>
  <cellStyles count="18">
    <cellStyle name="Comma 2" xfId="5" xr:uid="{00000000-0005-0000-0000-000000000000}"/>
    <cellStyle name="Currency 2" xfId="4" xr:uid="{00000000-0005-0000-0000-000001000000}"/>
    <cellStyle name="Hyperlink" xfId="1" builtinId="8"/>
    <cellStyle name="Hyperlink 2" xfId="15" xr:uid="{00000000-0005-0000-0000-000003000000}"/>
    <cellStyle name="Normal" xfId="0" builtinId="0"/>
    <cellStyle name="Normal 10" xfId="17" xr:uid="{00000000-0005-0000-0000-000005000000}"/>
    <cellStyle name="Normal 2" xfId="2" xr:uid="{00000000-0005-0000-0000-000006000000}"/>
    <cellStyle name="Normal 2 2" xfId="6" xr:uid="{00000000-0005-0000-0000-000007000000}"/>
    <cellStyle name="Normal 3" xfId="3" xr:uid="{00000000-0005-0000-0000-000008000000}"/>
    <cellStyle name="Normal 3 2" xfId="7" xr:uid="{00000000-0005-0000-0000-000009000000}"/>
    <cellStyle name="Normal 4" xfId="8" xr:uid="{00000000-0005-0000-0000-00000A000000}"/>
    <cellStyle name="Normal 5" xfId="9" xr:uid="{00000000-0005-0000-0000-00000B000000}"/>
    <cellStyle name="Normal 6" xfId="10" xr:uid="{00000000-0005-0000-0000-00000C000000}"/>
    <cellStyle name="Normal 6 2" xfId="11" xr:uid="{00000000-0005-0000-0000-00000D000000}"/>
    <cellStyle name="Normal 7" xfId="12" xr:uid="{00000000-0005-0000-0000-00000E000000}"/>
    <cellStyle name="Normal 8" xfId="13" xr:uid="{00000000-0005-0000-0000-00000F000000}"/>
    <cellStyle name="Normal 9" xfId="16" xr:uid="{00000000-0005-0000-0000-000010000000}"/>
    <cellStyle name="Percent 2" xfId="14" xr:uid="{00000000-0005-0000-0000-000011000000}"/>
  </cellStyles>
  <dxfs count="15">
    <dxf>
      <font>
        <b/>
        <strike val="0"/>
        <outline val="0"/>
        <shadow val="0"/>
        <u val="none"/>
        <vertAlign val="baseline"/>
        <sz val="11"/>
        <color rgb="FFC00000"/>
        <name val="Calibri"/>
        <family val="2"/>
      </font>
      <numFmt numFmtId="164" formatCode="&quot;$&quot;#,##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Calibri"/>
        <family val="2"/>
        <scheme val="none"/>
      </font>
      <numFmt numFmtId="164" formatCode="&quot;$&quot;#,##0"/>
      <alignment horizontal="general" vertical="center" textRotation="0" wrapText="0" indent="0" justifyLastLine="0" shrinkToFit="0" readingOrder="0"/>
      <border diagonalUp="0" diagonalDown="0" outline="0">
        <left style="medium">
          <color indexed="64"/>
        </left>
        <right/>
        <top/>
        <bottom/>
      </border>
    </dxf>
    <dxf>
      <font>
        <b/>
        <i val="0"/>
        <strike val="0"/>
        <condense val="0"/>
        <extend val="0"/>
        <outline val="0"/>
        <shadow val="0"/>
        <u val="none"/>
        <vertAlign val="baseline"/>
        <sz val="10"/>
        <color indexed="8"/>
        <name val="Calibri"/>
        <family val="2"/>
        <scheme val="none"/>
      </font>
      <numFmt numFmtId="164" formatCode="&quot;$&quot;#,##0"/>
      <alignment horizontal="center"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numFmt numFmtId="3" formatCode="#,##0"/>
      <alignment horizontal="center" vertical="center"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indexed="8"/>
        <name val="Calibri"/>
        <family val="2"/>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E266"/>
        </patternFill>
      </fill>
      <alignment horizontal="center" vertical="bottom" textRotation="0" wrapText="0" indent="0" justifyLastLine="0" shrinkToFit="0" readingOrder="0"/>
      <border diagonalUp="0" diagonalDown="0" outline="0">
        <left style="medium">
          <color indexed="64"/>
        </left>
        <right/>
        <top/>
        <bottom/>
      </border>
    </dxf>
    <dxf>
      <font>
        <b/>
        <i val="0"/>
        <strike val="0"/>
        <condense val="0"/>
        <extend val="0"/>
        <outline val="0"/>
        <shadow val="0"/>
        <u val="none"/>
        <vertAlign val="baseline"/>
        <sz val="10"/>
        <color indexed="56"/>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none"/>
      </font>
      <fill>
        <patternFill patternType="solid">
          <fgColor indexed="64"/>
          <bgColor rgb="FF00E266"/>
        </patternFill>
      </fill>
    </dxf>
    <dxf>
      <font>
        <b/>
        <strike val="0"/>
        <outline val="0"/>
        <shadow val="0"/>
        <u val="none"/>
        <vertAlign val="baseline"/>
        <sz val="9"/>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0"/>
        <name val="Calibri"/>
        <family val="2"/>
        <scheme val="none"/>
      </font>
      <fill>
        <patternFill patternType="solid">
          <fgColor indexed="64"/>
          <bgColor rgb="FF00E266"/>
        </patternFill>
      </fill>
    </dxf>
    <dxf>
      <font>
        <b/>
        <strike val="0"/>
        <outline val="0"/>
        <shadow val="0"/>
        <u val="none"/>
        <vertAlign val="baseline"/>
        <sz val="10"/>
        <color indexed="8"/>
        <name val="Calibri"/>
        <family val="2"/>
        <scheme val="none"/>
      </font>
      <fill>
        <patternFill patternType="solid">
          <fgColor indexed="64"/>
          <bgColor theme="4"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0"/>
        <name val="Calibri"/>
        <family val="2"/>
        <scheme val="none"/>
      </font>
      <fill>
        <patternFill patternType="solid">
          <fgColor indexed="64"/>
          <bgColor rgb="FF00E266"/>
        </patternFill>
      </fill>
    </dxf>
    <dxf>
      <font>
        <b/>
        <strike val="0"/>
        <outline val="0"/>
        <shadow val="0"/>
        <u val="none"/>
        <vertAlign val="baseline"/>
        <sz val="10"/>
        <color indexed="8"/>
        <name val="Calibri"/>
        <family val="2"/>
        <scheme val="none"/>
      </font>
      <fill>
        <patternFill patternType="solid">
          <fgColor indexed="64"/>
          <bgColor theme="4" tint="0.79998168889431442"/>
        </patternFill>
      </fill>
      <alignment horizontal="general" vertical="center" textRotation="0" wrapText="0" indent="0" justifyLastLine="0" shrinkToFit="0" readingOrder="0"/>
    </dxf>
    <dxf>
      <alignment vertical="center" textRotation="0" indent="0" justifyLastLine="0" shrinkToFit="0" readingOrder="0"/>
    </dxf>
    <dxf>
      <font>
        <strike val="0"/>
        <outline val="0"/>
        <shadow val="0"/>
        <u val="none"/>
        <vertAlign val="baseline"/>
        <sz val="12"/>
        <color theme="0"/>
        <name val="Calibri"/>
        <family val="2"/>
      </font>
      <fill>
        <patternFill patternType="solid">
          <fgColor indexed="64"/>
          <bgColor rgb="FF00B050"/>
        </patternFill>
      </fill>
      <alignment vertical="top" textRotation="0" indent="0" justifyLastLine="0" shrinkToFit="0" readingOrder="0"/>
    </dxf>
  </dxfs>
  <tableStyles count="0" defaultTableStyle="TableStyleMedium2" defaultPivotStyle="PivotStyleLight16"/>
  <colors>
    <mruColors>
      <color rgb="FF00FF99"/>
      <color rgb="FF00A864"/>
      <color rgb="FF00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387358</xdr:colOff>
      <xdr:row>17</xdr:row>
      <xdr:rowOff>50800</xdr:rowOff>
    </xdr:from>
    <xdr:to>
      <xdr:col>9</xdr:col>
      <xdr:colOff>382596</xdr:colOff>
      <xdr:row>28</xdr:row>
      <xdr:rowOff>133350</xdr:rowOff>
    </xdr:to>
    <xdr:pic>
      <xdr:nvPicPr>
        <xdr:cNvPr id="7" name="Picture 6" descr="C:\Users\Marlene\AppData\Local\Microsoft\Windows\Temporary Internet Files\Content.IE5\DNQMMEY3\MC900439612[1].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708" y="5734050"/>
          <a:ext cx="4179888"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114302</xdr:colOff>
      <xdr:row>6</xdr:row>
      <xdr:rowOff>38100</xdr:rowOff>
    </xdr:from>
    <xdr:to>
      <xdr:col>9</xdr:col>
      <xdr:colOff>371475</xdr:colOff>
      <xdr:row>15</xdr:row>
      <xdr:rowOff>133350</xdr:rowOff>
    </xdr:to>
    <xdr:sp macro="" textlink="">
      <xdr:nvSpPr>
        <xdr:cNvPr id="2" name="TextBox 1">
          <a:extLst>
            <a:ext uri="{FF2B5EF4-FFF2-40B4-BE49-F238E27FC236}">
              <a16:creationId xmlns:a16="http://schemas.microsoft.com/office/drawing/2014/main" id="{1EB54CED-1AE4-4453-80A6-37722BFB586A}"/>
            </a:ext>
          </a:extLst>
        </xdr:cNvPr>
        <xdr:cNvSpPr txBox="1"/>
      </xdr:nvSpPr>
      <xdr:spPr>
        <a:xfrm>
          <a:off x="6141029" y="1498600"/>
          <a:ext cx="1440582" cy="1653886"/>
        </a:xfrm>
        <a:prstGeom prst="rect">
          <a:avLst/>
        </a:prstGeom>
        <a:solidFill>
          <a:srgbClr val="E9EFF7"/>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alibri" panose="020F0502020204030204" pitchFamily="34" charset="0"/>
            </a:rPr>
            <a:t>●  </a:t>
          </a:r>
          <a:r>
            <a:rPr lang="en-US" sz="1100" b="1">
              <a:solidFill>
                <a:srgbClr val="002060"/>
              </a:solidFill>
              <a:latin typeface="Calibri" panose="020F0502020204030204" pitchFamily="34" charset="0"/>
            </a:rPr>
            <a:t>Elementary</a:t>
          </a:r>
        </a:p>
        <a:p>
          <a:r>
            <a:rPr lang="en-US" sz="1100" b="1">
              <a:solidFill>
                <a:srgbClr val="002060"/>
              </a:solidFill>
              <a:latin typeface="Calibri" panose="020F0502020204030204" pitchFamily="34" charset="0"/>
            </a:rPr>
            <a:t>     </a:t>
          </a:r>
          <a:r>
            <a:rPr lang="en-US" sz="1100" baseline="0">
              <a:solidFill>
                <a:srgbClr val="002060"/>
              </a:solidFill>
              <a:latin typeface="Calibri" panose="020F0502020204030204" pitchFamily="34" charset="0"/>
            </a:rPr>
            <a:t>Title I</a:t>
          </a:r>
        </a:p>
        <a:p>
          <a:r>
            <a:rPr lang="en-US" sz="1100" baseline="0">
              <a:solidFill>
                <a:srgbClr val="002060"/>
              </a:solidFill>
              <a:latin typeface="Calibri" panose="020F0502020204030204" pitchFamily="34" charset="0"/>
            </a:rPr>
            <a:t>     </a:t>
          </a:r>
          <a:r>
            <a:rPr lang="en-US" sz="1100" b="1" baseline="0">
              <a:solidFill>
                <a:srgbClr val="002060"/>
              </a:solidFill>
              <a:latin typeface="Calibri" panose="020F0502020204030204" pitchFamily="34" charset="0"/>
            </a:rPr>
            <a:t>#24060</a:t>
          </a:r>
        </a:p>
        <a:p>
          <a:endParaRPr lang="en-US" sz="1100" baseline="0">
            <a:solidFill>
              <a:srgbClr val="002060"/>
            </a:solidFill>
            <a:latin typeface="Calibri" panose="020F0502020204030204" pitchFamily="34" charset="0"/>
          </a:endParaRPr>
        </a:p>
        <a:p>
          <a:r>
            <a:rPr lang="en-US" sz="1100">
              <a:solidFill>
                <a:srgbClr val="002060"/>
              </a:solidFill>
              <a:effectLst/>
              <a:latin typeface="+mn-lt"/>
              <a:ea typeface="+mn-ea"/>
              <a:cs typeface="+mn-cs"/>
            </a:rPr>
            <a:t>●  </a:t>
          </a:r>
          <a:r>
            <a:rPr lang="en-US" sz="1100" b="1">
              <a:solidFill>
                <a:srgbClr val="002060"/>
              </a:solidFill>
              <a:effectLst/>
              <a:latin typeface="+mn-lt"/>
              <a:ea typeface="+mn-ea"/>
              <a:cs typeface="+mn-cs"/>
            </a:rPr>
            <a:t>High School</a:t>
          </a:r>
          <a:r>
            <a:rPr lang="en-US" sz="1100" b="1" baseline="0">
              <a:solidFill>
                <a:srgbClr val="002060"/>
              </a:solidFill>
              <a:effectLst/>
              <a:latin typeface="+mn-lt"/>
              <a:ea typeface="+mn-ea"/>
              <a:cs typeface="+mn-cs"/>
            </a:rPr>
            <a:t>s </a:t>
          </a:r>
        </a:p>
        <a:p>
          <a:r>
            <a:rPr lang="en-US" sz="1100" baseline="0">
              <a:solidFill>
                <a:srgbClr val="002060"/>
              </a:solidFill>
              <a:effectLst/>
              <a:latin typeface="+mn-lt"/>
              <a:ea typeface="+mn-ea"/>
              <a:cs typeface="+mn-cs"/>
            </a:rPr>
            <a:t>     Priority </a:t>
          </a:r>
        </a:p>
        <a:p>
          <a:r>
            <a:rPr lang="en-US" sz="1100" baseline="0">
              <a:solidFill>
                <a:srgbClr val="002060"/>
              </a:solidFill>
              <a:effectLst/>
              <a:latin typeface="+mn-lt"/>
              <a:ea typeface="+mn-ea"/>
              <a:cs typeface="+mn-cs"/>
            </a:rPr>
            <a:t>     </a:t>
          </a:r>
          <a:r>
            <a:rPr lang="en-US" sz="1100" b="1" baseline="0">
              <a:solidFill>
                <a:srgbClr val="002060"/>
              </a:solidFill>
              <a:effectLst/>
              <a:latin typeface="+mn-lt"/>
              <a:ea typeface="+mn-ea"/>
              <a:cs typeface="+mn-cs"/>
            </a:rPr>
            <a:t>#24021</a:t>
          </a:r>
          <a:endParaRPr lang="en-US" b="1">
            <a:solidFill>
              <a:srgbClr val="002060"/>
            </a:solidFill>
            <a:effectLst/>
          </a:endParaRPr>
        </a:p>
        <a:p>
          <a:endParaRPr lang="en-US" sz="1100" baseline="0">
            <a:latin typeface="Calibri" panose="020F0502020204030204" pitchFamily="34" charset="0"/>
          </a:endParaRPr>
        </a:p>
        <a:p>
          <a:endParaRPr lang="en-US" sz="1100" baseline="0">
            <a:latin typeface="Calibri" panose="020F0502020204030204" pitchFamily="34" charset="0"/>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4</xdr:row>
      <xdr:rowOff>6350</xdr:rowOff>
    </xdr:from>
    <xdr:to>
      <xdr:col>1</xdr:col>
      <xdr:colOff>371475</xdr:colOff>
      <xdr:row>5</xdr:row>
      <xdr:rowOff>146050</xdr:rowOff>
    </xdr:to>
    <xdr:sp macro="" textlink="">
      <xdr:nvSpPr>
        <xdr:cNvPr id="2" name="Down Arrow 1">
          <a:extLst>
            <a:ext uri="{FF2B5EF4-FFF2-40B4-BE49-F238E27FC236}">
              <a16:creationId xmlns:a16="http://schemas.microsoft.com/office/drawing/2014/main" id="{00000000-0008-0000-0700-000002000000}"/>
            </a:ext>
          </a:extLst>
        </xdr:cNvPr>
        <xdr:cNvSpPr/>
      </xdr:nvSpPr>
      <xdr:spPr>
        <a:xfrm>
          <a:off x="257175" y="1073150"/>
          <a:ext cx="304800" cy="901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ptps.net\fileshares\Users\Marlene\Documents\Connecticut\Budget%20FY%2014\School%20Allocations\Allocation_Model_Update_FY_14_PROTOTYPE_8-29-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ptps.net\fileshares\Users\Marlene\Documents\Connecticut\Summer%20School\Payroll%20Forms_Directions\SUMMER%20Program_Site_Employee_Roster_2014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Users\Marlene\Downloads\Program_Site_Employee_Roster_FINAL_PRO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Marlene\Documents\Connecticut\Summer%20School\Payroll%20Forms_Directions\SUMMER%20Program_Site_Employee_Roster_2014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ptps.net\fileshares\Users\Marlene\Documents\Connecticut\Human%20Resources\Forms\HR_Employee_Placements_Tracker_v1_3-28-1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Marlene\Documents\Connecticut\Human%20Resources\Forms\HR_Employee_Placements_Tracker_v1_3-28-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666bf7542482a4df/Connecticut/Budget%20FY%2024/School%20Allocations/Allocation_Model__2023-24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Marlene\Documents\Connecticut\Budget%20FY%2014\School%20Allocations\Allocation_Model_Update_FY_14_PROTOTYPE_8-29-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oefile\staff\Documents%20and%20Settings\Workstation\Local%20Settings\Temporary%20Internet%20Files\Content.Outlook\WX2LF2PA\Allocation_Model_2014-15_PROTOTYPE_3-3-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Marlene\Documents\Connecticut\Budget%20FY%2015\School%20Allocations\Allocation_Model_2014-15_PROTOTYPE_3-3-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ptps.net\fileshares\Users\Marlene\Documents\Connecticut\Budget%20FY%2017\School%20Org%20Workbooks\FY17_School%20Staff%20Profiles_MASTER%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JSDI/Documents/Connecticut/Budget%20FY%2020/School%20Allocations/Allocation_Model__2019-20__V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Marlene\Documents\Connecticut\Budget%20FY%2016\School%20Allocations\Allocation_Model__2015-16___V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ptps.net\fileshares\Users\Marlene\Documents\Connecticut\Parent%20Involvement\Parent%20Involvement%20Toolkit\Par_Inv_Budget_Elem%20&amp;%20HS_Title%20I%20&amp;%20Priority_TOOLKIT_FY15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reaes\Downloads\Par_Inv_Budget_Elem_HS_Title%20I_Priority_TOOLKIT_FY22_V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Operating Allocation"/>
      <sheetName val="Par Inv Elem Title I"/>
      <sheetName val="Par Inv HS Priority"/>
      <sheetName val="Pos Alloc - ELEM FY 14"/>
      <sheetName val="Pos Alloc - HS FY 14"/>
      <sheetName val="Reg-Elem"/>
      <sheetName val="Reg-HS"/>
      <sheetName val="SPED_SUPP Summary"/>
      <sheetName val="BLC"/>
      <sheetName val="BLC_ORG"/>
      <sheetName val="BARNUM"/>
      <sheetName val="Barnum_ORG"/>
      <sheetName val="Barnum_ORG (2)"/>
      <sheetName val="BEARDSLEY"/>
      <sheetName val="Beardsley_ORG"/>
      <sheetName val="BLACKROCK"/>
      <sheetName val="BlackRock_ORG"/>
      <sheetName val="BLACKHAM"/>
      <sheetName val="Blackham_ORG"/>
      <sheetName val="BRYANT"/>
      <sheetName val="Bryant_ORG"/>
      <sheetName val="BATALLA"/>
      <sheetName val="Batalla_ORG"/>
      <sheetName val="CLASSICAL"/>
      <sheetName val="Classical_ORG"/>
      <sheetName val="COLUMBUS"/>
      <sheetName val="Columbus_ORG"/>
      <sheetName val="ColumbusAnnex"/>
      <sheetName val="Annex_ORG"/>
      <sheetName val="DISCOVERY"/>
      <sheetName val="Discovery_ORG"/>
      <sheetName val="EDISON"/>
      <sheetName val="Edison_ORG"/>
      <sheetName val="JOHNSON"/>
      <sheetName val="Johnson_ORG"/>
      <sheetName val="HALL"/>
      <sheetName val="Hall_ORG"/>
      <sheetName val="HALLEN"/>
      <sheetName val="Hallen_ORG"/>
      <sheetName val="HHM"/>
      <sheetName val="HHM_ORG"/>
      <sheetName val="JAMES CURIALE"/>
      <sheetName val="Curiale_ORG"/>
      <sheetName val="JETTIE TISDALE"/>
      <sheetName val="Tisdale_ORG"/>
      <sheetName val="JOHN WINTHROP"/>
      <sheetName val="Winthrop_ORG"/>
      <sheetName val="MARIN"/>
      <sheetName val="Marin_ORG"/>
      <sheetName val="MADISON"/>
      <sheetName val="Madison_ORG"/>
      <sheetName val="MCM"/>
      <sheetName val="MCM_ORG"/>
      <sheetName val="PCM"/>
      <sheetName val="PCM_ORG"/>
      <sheetName val="PAUL DUNBAR"/>
      <sheetName val="Dunbar_ORG"/>
      <sheetName val="READ"/>
      <sheetName val="Read_ORG"/>
      <sheetName val="ROOSEVELT"/>
      <sheetName val="Roosevelt_ORG"/>
      <sheetName val="SKANE"/>
      <sheetName val="Skane_ORG"/>
      <sheetName val="THOMAS HOOKER"/>
      <sheetName val="Hooker_ORG"/>
      <sheetName val="WALTERSVILLE"/>
      <sheetName val="Waltersville_ORG"/>
      <sheetName val="WILBUR CROSS"/>
      <sheetName val="Cross_ORG"/>
      <sheetName val="BASSICK"/>
      <sheetName val="BASSICK_ORG"/>
      <sheetName val="Bassick_ORG (2)"/>
      <sheetName val="CENTRAL"/>
      <sheetName val="Central_ORG"/>
      <sheetName val="HARDING"/>
      <sheetName val="Harding_ORG"/>
      <sheetName val="BMA"/>
      <sheetName val="FWC Info Tech"/>
      <sheetName val="FWC Phy Sci"/>
      <sheetName val="FWC Zoo Sci"/>
      <sheetName val="AQUA"/>
      <sheetName val="Aqua_ORG"/>
      <sheetName val="MENU"/>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7">
          <cell r="A17" t="str">
            <v>Art</v>
          </cell>
        </row>
        <row r="18">
          <cell r="A18" t="str">
            <v>Bilingual</v>
          </cell>
        </row>
        <row r="19">
          <cell r="A19" t="str">
            <v>Computer Literacy</v>
          </cell>
        </row>
        <row r="20">
          <cell r="A20" t="str">
            <v>Dance</v>
          </cell>
        </row>
        <row r="21">
          <cell r="A21" t="str">
            <v>ELA</v>
          </cell>
        </row>
        <row r="22">
          <cell r="A22" t="str">
            <v>Library/Media</v>
          </cell>
        </row>
        <row r="23">
          <cell r="A23" t="str">
            <v>Music</v>
          </cell>
        </row>
        <row r="24">
          <cell r="A24" t="str">
            <v>PE</v>
          </cell>
        </row>
        <row r="25">
          <cell r="A25" t="str">
            <v>Science</v>
          </cell>
        </row>
        <row r="26">
          <cell r="A26" t="str">
            <v>Social Studies</v>
          </cell>
        </row>
        <row r="27">
          <cell r="A27" t="str">
            <v>Spanish</v>
          </cell>
        </row>
        <row r="28">
          <cell r="A28" t="str">
            <v>SRBI/Literacy</v>
          </cell>
        </row>
        <row r="29">
          <cell r="A29" t="str">
            <v>SRBI/Mathematics</v>
          </cell>
        </row>
        <row r="30">
          <cell r="A30" t="str">
            <v>Technology</v>
          </cell>
        </row>
        <row r="31">
          <cell r="A31" t="str">
            <v>Theatre/Drama</v>
          </cell>
        </row>
        <row r="32">
          <cell r="A32" t="str">
            <v>Visual Arts</v>
          </cell>
        </row>
        <row r="33">
          <cell r="A33" t="str">
            <v>World Languages</v>
          </cell>
        </row>
        <row r="34">
          <cell r="A34" t="str">
            <v>Writing</v>
          </cell>
        </row>
        <row r="40">
          <cell r="A40" t="str">
            <v>ELA</v>
          </cell>
        </row>
        <row r="41">
          <cell r="A41" t="str">
            <v>Mathematics</v>
          </cell>
        </row>
        <row r="42">
          <cell r="A42" t="str">
            <v>Science</v>
          </cell>
        </row>
        <row r="43">
          <cell r="A43" t="str">
            <v>Social Studies</v>
          </cell>
        </row>
        <row r="44">
          <cell r="A44" t="str">
            <v>Spanish</v>
          </cell>
        </row>
      </sheetData>
      <sheetData sheetId="8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Site_Employee_Roster"/>
      <sheetName val="Employee Inquiry"/>
      <sheetName val="SchLocTable"/>
      <sheetName val="MENU"/>
      <sheetName val="Sheet1"/>
    </sheetNames>
    <sheetDataSet>
      <sheetData sheetId="0"/>
      <sheetData sheetId="1"/>
      <sheetData sheetId="2"/>
      <sheetData sheetId="3">
        <row r="2">
          <cell r="A2" t="str">
            <v>Teacher</v>
          </cell>
        </row>
        <row r="3">
          <cell r="A3" t="str">
            <v>Paraprofessional</v>
          </cell>
        </row>
        <row r="4">
          <cell r="A4" t="str">
            <v>Home-School Coordinator</v>
          </cell>
        </row>
        <row r="5">
          <cell r="A5" t="str">
            <v>Nurse</v>
          </cell>
        </row>
        <row r="6">
          <cell r="A6" t="str">
            <v>Occupational Therapist</v>
          </cell>
        </row>
        <row r="7">
          <cell r="A7">
            <v>0</v>
          </cell>
        </row>
      </sheetData>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Site_Employee_Roster"/>
      <sheetName val="Empl Data"/>
      <sheetName val="Employee Inquiry"/>
      <sheetName val="SchLocTable"/>
      <sheetName val="MENU"/>
    </sheetNames>
    <sheetDataSet>
      <sheetData sheetId="0"/>
      <sheetData sheetId="1"/>
      <sheetData sheetId="2"/>
      <sheetData sheetId="3"/>
      <sheetData sheetId="4">
        <row r="2">
          <cell r="A2" t="str">
            <v>Teacher</v>
          </cell>
        </row>
        <row r="3">
          <cell r="A3" t="str">
            <v>Paraprofessional</v>
          </cell>
        </row>
        <row r="4">
          <cell r="A4" t="str">
            <v>Home-School Coordinator</v>
          </cell>
        </row>
        <row r="5">
          <cell r="A5" t="str">
            <v>Nurse</v>
          </cell>
        </row>
        <row r="6">
          <cell r="A6" t="str">
            <v>Occupational Therapist</v>
          </cell>
        </row>
        <row r="7">
          <cell r="A7">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Site_Employee_Roster"/>
      <sheetName val="Employee Inquiry"/>
      <sheetName val="SchLocTable"/>
      <sheetName val="MENU"/>
      <sheetName val="Sheet1"/>
    </sheetNames>
    <sheetDataSet>
      <sheetData sheetId="0"/>
      <sheetData sheetId="1"/>
      <sheetData sheetId="2"/>
      <sheetData sheetId="3">
        <row r="2">
          <cell r="A2" t="str">
            <v>Teacher</v>
          </cell>
        </row>
        <row r="3">
          <cell r="A3" t="str">
            <v>Paraprofessional</v>
          </cell>
        </row>
        <row r="4">
          <cell r="A4" t="str">
            <v>Home-School Coordinator</v>
          </cell>
        </row>
        <row r="5">
          <cell r="A5" t="str">
            <v>Nurse</v>
          </cell>
        </row>
        <row r="6">
          <cell r="A6" t="str">
            <v>Occupational Therapist</v>
          </cell>
        </row>
        <row r="7">
          <cell r="A7">
            <v>0</v>
          </cell>
        </row>
      </sheetData>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ers"/>
      <sheetName val="Other CERT Staff"/>
      <sheetName val="Paraprofessionals"/>
      <sheetName val="Other NON-CERT Staff"/>
      <sheetName val="Civil Service-C"/>
      <sheetName val="Directions-TRACKER"/>
      <sheetName val="VACANCIES-DISTRICT MASTER"/>
      <sheetName val="SchLocTable"/>
      <sheetName val="Loc Codes Reference"/>
      <sheetName val="ReasonTable2"/>
    </sheetNames>
    <sheetDataSet>
      <sheetData sheetId="0"/>
      <sheetData sheetId="1"/>
      <sheetData sheetId="2"/>
      <sheetData sheetId="3"/>
      <sheetData sheetId="4"/>
      <sheetData sheetId="5"/>
      <sheetData sheetId="6"/>
      <sheetData sheetId="7"/>
      <sheetData sheetId="8"/>
      <sheetData sheetId="9">
        <row r="2">
          <cell r="A2" t="str">
            <v>Leave-LTS Coverage</v>
          </cell>
        </row>
        <row r="3">
          <cell r="A3" t="str">
            <v>New Allocated Position</v>
          </cell>
        </row>
        <row r="4">
          <cell r="A4" t="str">
            <v>Resignation</v>
          </cell>
        </row>
        <row r="5">
          <cell r="A5" t="str">
            <v>Retirement</v>
          </cell>
        </row>
        <row r="6">
          <cell r="A6" t="str">
            <v>Termination</v>
          </cell>
        </row>
        <row r="7">
          <cell r="A7" t="str">
            <v>Transfer</v>
          </cell>
        </row>
        <row r="8">
          <cell r="A8" t="str">
            <v>Non-Renewal</v>
          </cell>
        </row>
        <row r="9">
          <cell r="A9" t="str">
            <v>Other-Explain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ers"/>
      <sheetName val="Other CERT Staff"/>
      <sheetName val="Paraprofessionals"/>
      <sheetName val="Other NON-CERT Staff"/>
      <sheetName val="Civil Service-C"/>
      <sheetName val="Directions-TRACKER"/>
      <sheetName val="VACANCIES-DISTRICT MASTER"/>
      <sheetName val="SchLocTable"/>
      <sheetName val="Loc Codes Reference"/>
      <sheetName val="ReasonTable2"/>
    </sheetNames>
    <sheetDataSet>
      <sheetData sheetId="0"/>
      <sheetData sheetId="1"/>
      <sheetData sheetId="2"/>
      <sheetData sheetId="3"/>
      <sheetData sheetId="4"/>
      <sheetData sheetId="5"/>
      <sheetData sheetId="6"/>
      <sheetData sheetId="7"/>
      <sheetData sheetId="8"/>
      <sheetData sheetId="9">
        <row r="2">
          <cell r="A2" t="str">
            <v>Leave-LTS Coverage</v>
          </cell>
        </row>
        <row r="3">
          <cell r="A3" t="str">
            <v>New Allocated Position</v>
          </cell>
        </row>
        <row r="4">
          <cell r="A4" t="str">
            <v>Resignation</v>
          </cell>
        </row>
        <row r="5">
          <cell r="A5" t="str">
            <v>Retirement</v>
          </cell>
        </row>
        <row r="6">
          <cell r="A6" t="str">
            <v>Termination</v>
          </cell>
        </row>
        <row r="7">
          <cell r="A7" t="str">
            <v>Transfer</v>
          </cell>
        </row>
        <row r="8">
          <cell r="A8" t="str">
            <v>Non-Renewal</v>
          </cell>
        </row>
        <row r="9">
          <cell r="A9" t="str">
            <v>Other-Explain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Reg-Elem"/>
      <sheetName val="Reg-Elem FY22"/>
      <sheetName val="Reg-HS"/>
      <sheetName val="10-1-22"/>
      <sheetName val="Reg-HS FY22"/>
      <sheetName val="Oper Alloc"/>
      <sheetName val="Par Eng Alloc"/>
      <sheetName val="SYSOP"/>
      <sheetName val="Pos Alloc - ELEM"/>
      <sheetName val="SPED Res Para"/>
      <sheetName val="Pos Alloc - HS"/>
      <sheetName val="ELEM_2022-23"/>
      <sheetName val="ELEM_Class Change"/>
      <sheetName val="SPED_SUPP Summary"/>
      <sheetName val="MENU"/>
      <sheetName val="BARNUM"/>
      <sheetName val="Barnum_ORG"/>
      <sheetName val="BATALLA"/>
      <sheetName val="BATALLA_ORG"/>
      <sheetName val="BEARDSLEY"/>
      <sheetName val="BEARDSLEY_ORG"/>
      <sheetName val="BLACKROCK"/>
      <sheetName val="BLACKROCK_ORG"/>
      <sheetName val="BLACKHAM"/>
      <sheetName val="BLACKHAM_ORG"/>
      <sheetName val="BRYANT"/>
      <sheetName val="BRYANT_ORG"/>
      <sheetName val="CLAYTOR"/>
      <sheetName val="CLAYTOR_ORG"/>
      <sheetName val="COLUMBUS"/>
      <sheetName val="COLUMBUS_ORG"/>
      <sheetName val="CROSS"/>
      <sheetName val="CROSS_ORG"/>
      <sheetName val="CSMA"/>
      <sheetName val="CSMA_ORG"/>
      <sheetName val="CURIALE"/>
      <sheetName val="CURIALE_ORG"/>
      <sheetName val="DISCOVERY"/>
      <sheetName val="DISCOVERY_ORG"/>
      <sheetName val="DUNBAR"/>
      <sheetName val="DUNBAR_ORG"/>
      <sheetName val="EDISON"/>
      <sheetName val="EDISON_ORG"/>
      <sheetName val="HALL"/>
      <sheetName val="HALL_ORG"/>
      <sheetName val="HALLEN"/>
      <sheetName val="HALLEN_ORG"/>
      <sheetName val="HHM"/>
      <sheetName val="HHM_ORG"/>
      <sheetName val="HOOKER"/>
      <sheetName val="HOOKER_ORG"/>
      <sheetName val="JOHNSON"/>
      <sheetName val="JOHNSON_ORG"/>
      <sheetName val="MADISON"/>
      <sheetName val="MADISON_ORG"/>
      <sheetName val="MARIN"/>
      <sheetName val="MARIN_ORG"/>
      <sheetName val="MCM"/>
      <sheetName val="MCM_ORG"/>
      <sheetName val="PCM"/>
      <sheetName val="PCM_ORG"/>
      <sheetName val="READ"/>
      <sheetName val="READ_ORG"/>
      <sheetName val="ROOSEVELT"/>
      <sheetName val="ROOSEVELT_ORG"/>
      <sheetName val="SKANE"/>
      <sheetName val="SKANE_ORG"/>
      <sheetName val="TISDALE"/>
      <sheetName val="TISDALE_ORG"/>
      <sheetName val="WALTERSVILLE"/>
      <sheetName val="WALTERSVILLE_ORG"/>
      <sheetName val="WINTHROP"/>
      <sheetName val="WINTHROP_ORG"/>
      <sheetName val="BASSICK"/>
      <sheetName val="BASSICK_ORG"/>
      <sheetName val="CENTRAL"/>
      <sheetName val="CENTRAL_ORG"/>
      <sheetName val="HARDING"/>
      <sheetName val="HARDING_ORG"/>
      <sheetName val="BMA"/>
      <sheetName val="BMA_ORG"/>
      <sheetName val="FCWZooSci"/>
      <sheetName val="FCWZooSci_ORG"/>
      <sheetName val="FCWPhySci"/>
      <sheetName val="FCWPhySci_ORG"/>
      <sheetName val="FCWInfoTech"/>
      <sheetName val="FCWInfoTech_ORG"/>
      <sheetName val="AQUA"/>
      <sheetName val="AQUA_ORG"/>
      <sheetName val="BLC"/>
      <sheetName val="BLC_ORG"/>
      <sheetName val="LEGEND"/>
      <sheetName val="Allocation_Model__2023-24_V1"/>
    </sheetNames>
    <sheetDataSet>
      <sheetData sheetId="0" refreshError="1"/>
      <sheetData sheetId="1">
        <row r="6">
          <cell r="BE6">
            <v>617</v>
          </cell>
        </row>
        <row r="7">
          <cell r="BE7">
            <v>1061</v>
          </cell>
        </row>
        <row r="8">
          <cell r="BE8">
            <v>341</v>
          </cell>
        </row>
        <row r="9">
          <cell r="BE9">
            <v>476</v>
          </cell>
        </row>
        <row r="10">
          <cell r="BE10">
            <v>1062</v>
          </cell>
        </row>
        <row r="12">
          <cell r="BE12">
            <v>346</v>
          </cell>
        </row>
        <row r="13">
          <cell r="BE13">
            <v>448</v>
          </cell>
        </row>
        <row r="14">
          <cell r="BE14">
            <v>558</v>
          </cell>
        </row>
        <row r="15">
          <cell r="BE15">
            <v>306</v>
          </cell>
        </row>
        <row r="16">
          <cell r="BE16">
            <v>292</v>
          </cell>
        </row>
        <row r="17">
          <cell r="BE17">
            <v>154</v>
          </cell>
        </row>
        <row r="18">
          <cell r="BE18">
            <v>558</v>
          </cell>
        </row>
        <row r="19">
          <cell r="BE19">
            <v>489</v>
          </cell>
        </row>
        <row r="20">
          <cell r="BE20">
            <v>366</v>
          </cell>
        </row>
        <row r="21">
          <cell r="BE21">
            <v>185</v>
          </cell>
        </row>
        <row r="22">
          <cell r="BE22">
            <v>188</v>
          </cell>
        </row>
        <row r="23">
          <cell r="BE23">
            <v>259</v>
          </cell>
        </row>
        <row r="24">
          <cell r="BE24">
            <v>450</v>
          </cell>
        </row>
        <row r="25">
          <cell r="BS25">
            <v>309</v>
          </cell>
        </row>
        <row r="26">
          <cell r="BE26">
            <v>821</v>
          </cell>
        </row>
        <row r="27">
          <cell r="BE27">
            <v>471</v>
          </cell>
        </row>
        <row r="28">
          <cell r="BE28">
            <v>742</v>
          </cell>
        </row>
        <row r="29">
          <cell r="BE29">
            <v>434</v>
          </cell>
        </row>
        <row r="30">
          <cell r="BE30">
            <v>505</v>
          </cell>
        </row>
        <row r="31">
          <cell r="BE31">
            <v>787</v>
          </cell>
        </row>
        <row r="32">
          <cell r="BE32">
            <v>486</v>
          </cell>
        </row>
        <row r="33">
          <cell r="BE33">
            <v>200</v>
          </cell>
        </row>
        <row r="34">
          <cell r="BE34">
            <v>647</v>
          </cell>
        </row>
        <row r="35">
          <cell r="BE35">
            <v>452</v>
          </cell>
        </row>
        <row r="36">
          <cell r="BE36">
            <v>636</v>
          </cell>
        </row>
      </sheetData>
      <sheetData sheetId="2" refreshError="1"/>
      <sheetData sheetId="3">
        <row r="9">
          <cell r="AE9">
            <v>320</v>
          </cell>
        </row>
        <row r="10">
          <cell r="AE10">
            <v>1000</v>
          </cell>
        </row>
        <row r="11">
          <cell r="AE11">
            <v>1640</v>
          </cell>
        </row>
        <row r="12">
          <cell r="AE12">
            <v>1098</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Operating Allocation"/>
      <sheetName val="Par Inv Elem Title I"/>
      <sheetName val="Par Inv HS Priority"/>
      <sheetName val="Pos Alloc - ELEM FY 14"/>
      <sheetName val="Pos Alloc - HS FY 14"/>
      <sheetName val="Reg-Elem"/>
      <sheetName val="Reg-HS"/>
      <sheetName val="SPED_SUPP Summary"/>
      <sheetName val="BLC"/>
      <sheetName val="BLC_ORG"/>
      <sheetName val="BARNUM"/>
      <sheetName val="Barnum_ORG"/>
      <sheetName val="Barnum_ORG (2)"/>
      <sheetName val="BEARDSLEY"/>
      <sheetName val="Beardsley_ORG"/>
      <sheetName val="BLACKROCK"/>
      <sheetName val="BlackRock_ORG"/>
      <sheetName val="BLACKHAM"/>
      <sheetName val="Blackham_ORG"/>
      <sheetName val="BRYANT"/>
      <sheetName val="Bryant_ORG"/>
      <sheetName val="BATALLA"/>
      <sheetName val="Batalla_ORG"/>
      <sheetName val="CLASSICAL"/>
      <sheetName val="Classical_ORG"/>
      <sheetName val="COLUMBUS"/>
      <sheetName val="Columbus_ORG"/>
      <sheetName val="ColumbusAnnex"/>
      <sheetName val="Annex_ORG"/>
      <sheetName val="DISCOVERY"/>
      <sheetName val="Discovery_ORG"/>
      <sheetName val="EDISON"/>
      <sheetName val="Edison_ORG"/>
      <sheetName val="JOHNSON"/>
      <sheetName val="Johnson_ORG"/>
      <sheetName val="HALL"/>
      <sheetName val="Hall_ORG"/>
      <sheetName val="HALLEN"/>
      <sheetName val="Hallen_ORG"/>
      <sheetName val="HHM"/>
      <sheetName val="HHM_ORG"/>
      <sheetName val="JAMES CURIALE"/>
      <sheetName val="Curiale_ORG"/>
      <sheetName val="JETTIE TISDALE"/>
      <sheetName val="Tisdale_ORG"/>
      <sheetName val="JOHN WINTHROP"/>
      <sheetName val="Winthrop_ORG"/>
      <sheetName val="MARIN"/>
      <sheetName val="Marin_ORG"/>
      <sheetName val="MADISON"/>
      <sheetName val="Madison_ORG"/>
      <sheetName val="MCM"/>
      <sheetName val="MCM_ORG"/>
      <sheetName val="PCM"/>
      <sheetName val="PCM_ORG"/>
      <sheetName val="PAUL DUNBAR"/>
      <sheetName val="Dunbar_ORG"/>
      <sheetName val="READ"/>
      <sheetName val="Read_ORG"/>
      <sheetName val="ROOSEVELT"/>
      <sheetName val="Roosevelt_ORG"/>
      <sheetName val="SKANE"/>
      <sheetName val="Skane_ORG"/>
      <sheetName val="THOMAS HOOKER"/>
      <sheetName val="Hooker_ORG"/>
      <sheetName val="WALTERSVILLE"/>
      <sheetName val="Waltersville_ORG"/>
      <sheetName val="WILBUR CROSS"/>
      <sheetName val="Cross_ORG"/>
      <sheetName val="BASSICK"/>
      <sheetName val="BASSICK_ORG"/>
      <sheetName val="Bassick_ORG (2)"/>
      <sheetName val="CENTRAL"/>
      <sheetName val="Central_ORG"/>
      <sheetName val="HARDING"/>
      <sheetName val="Harding_ORG"/>
      <sheetName val="BMA"/>
      <sheetName val="FWC Info Tech"/>
      <sheetName val="FWC Phy Sci"/>
      <sheetName val="FWC Zoo Sci"/>
      <sheetName val="AQUA"/>
      <sheetName val="Aqua_ORG"/>
      <sheetName val="MENU"/>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2">
          <cell r="A2" t="str">
            <v>Leave-LTS Coverage</v>
          </cell>
        </row>
        <row r="3">
          <cell r="A3" t="str">
            <v>New Alloc Position</v>
          </cell>
        </row>
        <row r="4">
          <cell r="A4" t="str">
            <v>Resignation</v>
          </cell>
        </row>
        <row r="5">
          <cell r="A5" t="str">
            <v>Retirement</v>
          </cell>
        </row>
        <row r="6">
          <cell r="A6" t="str">
            <v>Termination</v>
          </cell>
        </row>
        <row r="7">
          <cell r="A7" t="str">
            <v>Transfer-External</v>
          </cell>
        </row>
        <row r="8">
          <cell r="A8" t="str">
            <v>Transfer-Internal</v>
          </cell>
        </row>
        <row r="9">
          <cell r="A9" t="str">
            <v>Non-Renewal</v>
          </cell>
        </row>
        <row r="10">
          <cell r="A10" t="str">
            <v>Other-Explain</v>
          </cell>
        </row>
        <row r="17">
          <cell r="A17" t="str">
            <v>Art</v>
          </cell>
        </row>
        <row r="18">
          <cell r="A18" t="str">
            <v>Bilingual</v>
          </cell>
        </row>
        <row r="19">
          <cell r="A19" t="str">
            <v>Computer Literacy</v>
          </cell>
        </row>
        <row r="20">
          <cell r="A20" t="str">
            <v>Dance</v>
          </cell>
        </row>
        <row r="21">
          <cell r="A21" t="str">
            <v>ELA</v>
          </cell>
        </row>
        <row r="22">
          <cell r="A22" t="str">
            <v>Library/Media</v>
          </cell>
        </row>
        <row r="23">
          <cell r="A23" t="str">
            <v>Music</v>
          </cell>
        </row>
        <row r="24">
          <cell r="A24" t="str">
            <v>PE</v>
          </cell>
        </row>
        <row r="25">
          <cell r="A25" t="str">
            <v>Science</v>
          </cell>
        </row>
        <row r="26">
          <cell r="A26" t="str">
            <v>Social Studies</v>
          </cell>
        </row>
        <row r="27">
          <cell r="A27" t="str">
            <v>Spanish</v>
          </cell>
        </row>
        <row r="28">
          <cell r="A28" t="str">
            <v>SRBI/Literacy</v>
          </cell>
        </row>
        <row r="29">
          <cell r="A29" t="str">
            <v>SRBI/Mathematics</v>
          </cell>
        </row>
        <row r="30">
          <cell r="A30" t="str">
            <v>Technology</v>
          </cell>
        </row>
        <row r="31">
          <cell r="A31" t="str">
            <v>Theatre/Drama</v>
          </cell>
        </row>
        <row r="32">
          <cell r="A32" t="str">
            <v>Visual Arts</v>
          </cell>
        </row>
        <row r="33">
          <cell r="A33" t="str">
            <v>World Languages</v>
          </cell>
        </row>
        <row r="34">
          <cell r="A34" t="str">
            <v>Writing</v>
          </cell>
        </row>
        <row r="40">
          <cell r="A40" t="str">
            <v>ELA</v>
          </cell>
        </row>
        <row r="41">
          <cell r="A41" t="str">
            <v>Mathematics</v>
          </cell>
        </row>
        <row r="42">
          <cell r="A42" t="str">
            <v>Science</v>
          </cell>
        </row>
        <row r="43">
          <cell r="A43" t="str">
            <v>Social Studies</v>
          </cell>
        </row>
        <row r="44">
          <cell r="A44" t="str">
            <v>Spanish</v>
          </cell>
        </row>
      </sheetData>
      <sheetData sheetId="8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Supp Staff_ST TR_UI"/>
      <sheetName val="Reg-Elem"/>
      <sheetName val="Reg-HS"/>
      <sheetName val="Operating Alloc"/>
      <sheetName val="Par Inv Elem Title I"/>
      <sheetName val="Par Inv HS Priority"/>
      <sheetName val="Pos Alloc - ELEM"/>
      <sheetName val="ELEM_Class Change"/>
      <sheetName val="FY 14 Classes"/>
      <sheetName val="Pos Alloc - HS"/>
      <sheetName val="SPED_SUPP Summary"/>
      <sheetName val="BLC"/>
      <sheetName val="BARNUM"/>
      <sheetName val="Barnum_ORG"/>
      <sheetName val="BEARDSLEY"/>
      <sheetName val="Beardsley_ORG"/>
      <sheetName val="BLACKROCK"/>
      <sheetName val="BlackRock_ORG"/>
      <sheetName val="BLACKHAM"/>
      <sheetName val="Blackham_ORG"/>
      <sheetName val="BRYANT"/>
      <sheetName val="Bryant_ORG"/>
      <sheetName val="BATALLA"/>
      <sheetName val="Batalla_ORG"/>
      <sheetName val="CLASSICAL"/>
      <sheetName val="Classical_ORG"/>
      <sheetName val="COLUMBUS"/>
      <sheetName val="Columbus_ORG"/>
      <sheetName val="ColumbusAnnex"/>
      <sheetName val="ColumbusAnnex_ORG"/>
      <sheetName val="DISCOVERY"/>
      <sheetName val="Discovery_ORG"/>
      <sheetName val="EDISON"/>
      <sheetName val="Edison_ORG"/>
      <sheetName val="JOHNSON"/>
      <sheetName val="Johnson_ORG"/>
      <sheetName val="HALL"/>
      <sheetName val="Hall_ORG"/>
      <sheetName val="HALLEN"/>
      <sheetName val="Hallen_ORG"/>
      <sheetName val="HHM"/>
      <sheetName val="HHM_ORG"/>
      <sheetName val="JamesCURIALE"/>
      <sheetName val="JamesCURIALE_Org"/>
      <sheetName val="JettieTISDALE"/>
      <sheetName val="JettieTISDALE_ORG"/>
      <sheetName val="JohnWINTHROP"/>
      <sheetName val="JohnWINTHROP_ORG"/>
      <sheetName val="MARIN"/>
      <sheetName val="Marin_ORG"/>
      <sheetName val="MADISON"/>
      <sheetName val="Madison_ORG"/>
      <sheetName val="MCM"/>
      <sheetName val="MCM_Org"/>
      <sheetName val="PCM"/>
      <sheetName val="PCM_Org"/>
      <sheetName val="PaulDUNBAR"/>
      <sheetName val="PaulDUNBAR_Org"/>
      <sheetName val="READ"/>
      <sheetName val="Read_Org"/>
      <sheetName val="ROOSEVELT"/>
      <sheetName val="Roosevelt_ORG"/>
      <sheetName val="SKANE"/>
      <sheetName val="Skane_ORG"/>
      <sheetName val="ThomasHOOKER"/>
      <sheetName val="ThomasHOOKER_ORG"/>
      <sheetName val="WALTERSVILLE"/>
      <sheetName val="Waltersville_ORG"/>
      <sheetName val="WilburCROSS"/>
      <sheetName val="WilburCROSS_ORG"/>
      <sheetName val="BASSICK"/>
      <sheetName val="Bassick_ORG"/>
      <sheetName val="CENTRAL"/>
      <sheetName val="Central_ORG"/>
      <sheetName val="HARDING"/>
      <sheetName val="Harding_ORG"/>
      <sheetName val="BMA"/>
      <sheetName val="BMA_ORG"/>
      <sheetName val="FWC Info Tech"/>
      <sheetName val="InfoTech_ORG"/>
      <sheetName val="FWC Zoo Sci"/>
      <sheetName val="Zoo Sci_ORG"/>
      <sheetName val="FWC Phy Sci"/>
      <sheetName val="Phy Sci_ORG"/>
      <sheetName val="AQUA"/>
      <sheetName val="LEGEND"/>
      <sheetName val="MENU"/>
    </sheetNames>
    <sheetDataSet>
      <sheetData sheetId="0"/>
      <sheetData sheetId="1"/>
      <sheetData sheetId="2">
        <row r="7">
          <cell r="BE7">
            <v>661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2">
          <cell r="A2" t="str">
            <v>Leave-LTS Coverage</v>
          </cell>
        </row>
        <row r="3">
          <cell r="A3" t="str">
            <v>New Alloc Position</v>
          </cell>
        </row>
        <row r="4">
          <cell r="A4" t="str">
            <v>Resignation</v>
          </cell>
        </row>
        <row r="5">
          <cell r="A5" t="str">
            <v>Retirement</v>
          </cell>
        </row>
        <row r="6">
          <cell r="A6" t="str">
            <v>Termination</v>
          </cell>
        </row>
        <row r="7">
          <cell r="A7" t="str">
            <v>Transfer-External</v>
          </cell>
        </row>
        <row r="8">
          <cell r="A8" t="str">
            <v>Transfer-Internal</v>
          </cell>
        </row>
        <row r="9">
          <cell r="A9" t="str">
            <v>Non-Renewal</v>
          </cell>
        </row>
        <row r="10">
          <cell r="A10" t="str">
            <v>Other-Explain</v>
          </cell>
        </row>
        <row r="17">
          <cell r="A17" t="str">
            <v>Art</v>
          </cell>
        </row>
        <row r="18">
          <cell r="A18" t="str">
            <v>Bilingual</v>
          </cell>
        </row>
        <row r="19">
          <cell r="A19" t="str">
            <v>Computer Literacy</v>
          </cell>
        </row>
        <row r="20">
          <cell r="A20" t="str">
            <v>Dance</v>
          </cell>
        </row>
        <row r="21">
          <cell r="A21" t="str">
            <v>ELA</v>
          </cell>
        </row>
        <row r="22">
          <cell r="A22" t="str">
            <v>Library/Media</v>
          </cell>
        </row>
        <row r="23">
          <cell r="A23" t="str">
            <v>Music</v>
          </cell>
        </row>
        <row r="24">
          <cell r="A24" t="str">
            <v>PE</v>
          </cell>
        </row>
        <row r="25">
          <cell r="A25" t="str">
            <v>Science</v>
          </cell>
        </row>
        <row r="26">
          <cell r="A26" t="str">
            <v>Social Studies</v>
          </cell>
        </row>
        <row r="27">
          <cell r="A27" t="str">
            <v>Spanish</v>
          </cell>
        </row>
        <row r="28">
          <cell r="A28" t="str">
            <v>SRBI/Literacy</v>
          </cell>
        </row>
        <row r="29">
          <cell r="A29" t="str">
            <v>SRBI/Mathematics</v>
          </cell>
        </row>
        <row r="30">
          <cell r="A30" t="str">
            <v>Technology</v>
          </cell>
        </row>
        <row r="31">
          <cell r="A31" t="str">
            <v>Theatre/Drama</v>
          </cell>
        </row>
        <row r="32">
          <cell r="A32" t="str">
            <v>Visual Arts</v>
          </cell>
        </row>
        <row r="33">
          <cell r="A33" t="str">
            <v>World Languages</v>
          </cell>
        </row>
        <row r="34">
          <cell r="A34" t="str">
            <v>Writing</v>
          </cell>
        </row>
        <row r="35">
          <cell r="A35">
            <v>0</v>
          </cell>
        </row>
        <row r="40">
          <cell r="A40" t="str">
            <v>ELA</v>
          </cell>
        </row>
        <row r="41">
          <cell r="A41" t="str">
            <v>Mathematics</v>
          </cell>
        </row>
        <row r="42">
          <cell r="A42" t="str">
            <v>Science</v>
          </cell>
        </row>
        <row r="43">
          <cell r="A43" t="str">
            <v>Social Studies</v>
          </cell>
        </row>
        <row r="44">
          <cell r="A44" t="str">
            <v>Spanish</v>
          </cell>
        </row>
        <row r="45">
          <cell r="A45">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Supp Staff_ST TR_UI"/>
      <sheetName val="Reg-Elem"/>
      <sheetName val="Reg-HS"/>
      <sheetName val="Operating Alloc"/>
      <sheetName val="Par Inv Elem Title I"/>
      <sheetName val="Par Inv HS Priority"/>
      <sheetName val="Pos Alloc - ELEM"/>
      <sheetName val="ELEM_Class Change"/>
      <sheetName val="FY 14 Classes"/>
      <sheetName val="Pos Alloc - HS"/>
      <sheetName val="SPED_SUPP Summary"/>
      <sheetName val="BLC"/>
      <sheetName val="BARNUM"/>
      <sheetName val="Barnum_ORG"/>
      <sheetName val="BEARDSLEY"/>
      <sheetName val="Beardsley_ORG"/>
      <sheetName val="BLACKROCK"/>
      <sheetName val="BlackRock_ORG"/>
      <sheetName val="BLACKHAM"/>
      <sheetName val="Blackham_ORG"/>
      <sheetName val="BRYANT"/>
      <sheetName val="Bryant_ORG"/>
      <sheetName val="BATALLA"/>
      <sheetName val="Batalla_ORG"/>
      <sheetName val="CLASSICAL"/>
      <sheetName val="Classical_ORG"/>
      <sheetName val="COLUMBUS"/>
      <sheetName val="Columbus_ORG"/>
      <sheetName val="ColumbusAnnex"/>
      <sheetName val="ColumbusAnnex_ORG"/>
      <sheetName val="DISCOVERY"/>
      <sheetName val="Discovery_ORG"/>
      <sheetName val="EDISON"/>
      <sheetName val="Edison_ORG"/>
      <sheetName val="JOHNSON"/>
      <sheetName val="Johnson_ORG"/>
      <sheetName val="HALL"/>
      <sheetName val="Hall_ORG"/>
      <sheetName val="HALLEN"/>
      <sheetName val="Hallen_ORG"/>
      <sheetName val="HHM"/>
      <sheetName val="HHM_ORG"/>
      <sheetName val="JamesCURIALE"/>
      <sheetName val="JamesCURIALE_Org"/>
      <sheetName val="JettieTISDALE"/>
      <sheetName val="JettieTISDALE_ORG"/>
      <sheetName val="JohnWINTHROP"/>
      <sheetName val="JohnWINTHROP_ORG"/>
      <sheetName val="MARIN"/>
      <sheetName val="Marin_ORG"/>
      <sheetName val="MADISON"/>
      <sheetName val="Madison_ORG"/>
      <sheetName val="MCM"/>
      <sheetName val="MCM_Org"/>
      <sheetName val="PCM"/>
      <sheetName val="PCM_Org"/>
      <sheetName val="PaulDUNBAR"/>
      <sheetName val="PaulDUNBAR_Org"/>
      <sheetName val="READ"/>
      <sheetName val="Read_Org"/>
      <sheetName val="ROOSEVELT"/>
      <sheetName val="Roosevelt_ORG"/>
      <sheetName val="SKANE"/>
      <sheetName val="Skane_ORG"/>
      <sheetName val="ThomasHOOKER"/>
      <sheetName val="ThomasHOOKER_ORG"/>
      <sheetName val="WALTERSVILLE"/>
      <sheetName val="Waltersville_ORG"/>
      <sheetName val="WilburCROSS"/>
      <sheetName val="WilburCROSS_ORG"/>
      <sheetName val="BASSICK"/>
      <sheetName val="Bassick_ORG"/>
      <sheetName val="CENTRAL"/>
      <sheetName val="Central_ORG"/>
      <sheetName val="HARDING"/>
      <sheetName val="Harding_ORG"/>
      <sheetName val="BMA"/>
      <sheetName val="BMA_ORG"/>
      <sheetName val="FWC Info Tech"/>
      <sheetName val="InfoTech_ORG"/>
      <sheetName val="FWC Zoo Sci"/>
      <sheetName val="Zoo Sci_ORG"/>
      <sheetName val="FWC Phy Sci"/>
      <sheetName val="Phy Sci_ORG"/>
      <sheetName val="AQUA"/>
      <sheetName val="LEGEND"/>
      <sheetName val="MENU"/>
    </sheetNames>
    <sheetDataSet>
      <sheetData sheetId="0"/>
      <sheetData sheetId="1"/>
      <sheetData sheetId="2">
        <row r="7">
          <cell r="BE7">
            <v>661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2">
          <cell r="A2" t="str">
            <v>Leave-LTS Coverage</v>
          </cell>
        </row>
        <row r="3">
          <cell r="A3" t="str">
            <v>New Alloc Position</v>
          </cell>
        </row>
        <row r="4">
          <cell r="A4" t="str">
            <v>Resignation</v>
          </cell>
        </row>
        <row r="5">
          <cell r="A5" t="str">
            <v>Retirement</v>
          </cell>
        </row>
        <row r="6">
          <cell r="A6" t="str">
            <v>Termination</v>
          </cell>
        </row>
        <row r="7">
          <cell r="A7" t="str">
            <v>Transfer-External</v>
          </cell>
        </row>
        <row r="8">
          <cell r="A8" t="str">
            <v>Transfer-Internal</v>
          </cell>
        </row>
        <row r="9">
          <cell r="A9" t="str">
            <v>Non-Renewal</v>
          </cell>
        </row>
        <row r="10">
          <cell r="A10" t="str">
            <v>Other-Explain</v>
          </cell>
        </row>
        <row r="17">
          <cell r="A17" t="str">
            <v>Art</v>
          </cell>
        </row>
        <row r="18">
          <cell r="A18" t="str">
            <v>Bilingual</v>
          </cell>
        </row>
        <row r="19">
          <cell r="A19" t="str">
            <v>Computer Literacy</v>
          </cell>
        </row>
        <row r="20">
          <cell r="A20" t="str">
            <v>Dance</v>
          </cell>
        </row>
        <row r="21">
          <cell r="A21" t="str">
            <v>ELA</v>
          </cell>
        </row>
        <row r="22">
          <cell r="A22" t="str">
            <v>Library/Media</v>
          </cell>
        </row>
        <row r="23">
          <cell r="A23" t="str">
            <v>Music</v>
          </cell>
        </row>
        <row r="24">
          <cell r="A24" t="str">
            <v>PE</v>
          </cell>
        </row>
        <row r="25">
          <cell r="A25" t="str">
            <v>Science</v>
          </cell>
        </row>
        <row r="26">
          <cell r="A26" t="str">
            <v>Social Studies</v>
          </cell>
        </row>
        <row r="27">
          <cell r="A27" t="str">
            <v>Spanish</v>
          </cell>
        </row>
        <row r="28">
          <cell r="A28" t="str">
            <v>SRBI/Literacy</v>
          </cell>
        </row>
        <row r="29">
          <cell r="A29" t="str">
            <v>SRBI/Mathematics</v>
          </cell>
        </row>
        <row r="30">
          <cell r="A30" t="str">
            <v>Technology</v>
          </cell>
        </row>
        <row r="31">
          <cell r="A31" t="str">
            <v>Theatre/Drama</v>
          </cell>
        </row>
        <row r="32">
          <cell r="A32" t="str">
            <v>Visual Arts</v>
          </cell>
        </row>
        <row r="33">
          <cell r="A33" t="str">
            <v>World Languages</v>
          </cell>
        </row>
        <row r="34">
          <cell r="A34" t="str">
            <v>Writing</v>
          </cell>
        </row>
        <row r="35">
          <cell r="A35">
            <v>0</v>
          </cell>
        </row>
        <row r="40">
          <cell r="A40" t="str">
            <v>ELA</v>
          </cell>
        </row>
        <row r="41">
          <cell r="A41" t="str">
            <v>Mathematics</v>
          </cell>
        </row>
        <row r="42">
          <cell r="A42" t="str">
            <v>Science</v>
          </cell>
        </row>
        <row r="43">
          <cell r="A43" t="str">
            <v>Social Studies</v>
          </cell>
        </row>
        <row r="44">
          <cell r="A44" t="str">
            <v>Spanish</v>
          </cell>
        </row>
        <row r="45">
          <cell r="A45">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lburCROSS"/>
      <sheetName val="Staff Profile_SAMPLE"/>
      <sheetName val="RET FROM LEAVE"/>
      <sheetName val=" Travelers &amp; Others"/>
      <sheetName val="Other"/>
      <sheetName val="Cross_STAFF"/>
      <sheetName val="WilburCROSS_ORG"/>
      <sheetName val="Juvenile Detention"/>
      <sheetName val="Aqua"/>
      <sheetName val="Barnum"/>
      <sheetName val="Bassick"/>
      <sheetName val="Batalla"/>
      <sheetName val="Beardsley"/>
      <sheetName val="Black Rock"/>
      <sheetName val="Blackham"/>
      <sheetName val="BLC"/>
      <sheetName val="BMA"/>
      <sheetName val="Bryant"/>
      <sheetName val="Career &amp; Craftsman"/>
      <sheetName val="Central"/>
      <sheetName val="Classical Studies Annex"/>
      <sheetName val="Classical Studies"/>
      <sheetName val="Columbus Annex"/>
      <sheetName val="Columbus"/>
      <sheetName val="Cross"/>
      <sheetName val="Curiale"/>
      <sheetName val="Discovery"/>
      <sheetName val="Dunbar"/>
      <sheetName val="Edison"/>
      <sheetName val="FCW Campus"/>
      <sheetName val="FCW IT"/>
      <sheetName val="FCW Physical Science"/>
      <sheetName val="FCW ZOO"/>
      <sheetName val="Geraldine Johnson"/>
      <sheetName val="Hall"/>
      <sheetName val="Hallen"/>
      <sheetName val="Harding"/>
      <sheetName val="High Horizons"/>
      <sheetName val="Hooker"/>
      <sheetName val="Madison"/>
      <sheetName val="Luis Marin"/>
      <sheetName val="Multicultural"/>
      <sheetName val="Park City Magnet"/>
      <sheetName val="Read"/>
      <sheetName val="Roosevelt"/>
      <sheetName val="Skane"/>
      <sheetName val="Tisdale"/>
      <sheetName val="Waltersville"/>
      <sheetName val="Winthrop"/>
      <sheetName val="School Nursing Services"/>
      <sheetName val="ME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2">
          <cell r="A2" t="str">
            <v>Leave-LTS Coverage</v>
          </cell>
        </row>
        <row r="3">
          <cell r="A3" t="str">
            <v>New Alloc Position</v>
          </cell>
        </row>
        <row r="4">
          <cell r="A4" t="str">
            <v>Resignation</v>
          </cell>
        </row>
        <row r="5">
          <cell r="A5" t="str">
            <v>Retirement</v>
          </cell>
        </row>
        <row r="6">
          <cell r="A6" t="str">
            <v>Termination</v>
          </cell>
        </row>
        <row r="7">
          <cell r="A7" t="str">
            <v>Transfer-External</v>
          </cell>
        </row>
        <row r="8">
          <cell r="A8" t="str">
            <v>Transfer-Internal</v>
          </cell>
        </row>
        <row r="9">
          <cell r="A9" t="str">
            <v>Non-Renewal</v>
          </cell>
        </row>
        <row r="10">
          <cell r="A10" t="str">
            <v>Other-Explain</v>
          </cell>
        </row>
        <row r="11">
          <cell r="A11">
            <v>0</v>
          </cell>
        </row>
        <row r="15">
          <cell r="A15" t="str">
            <v>Art</v>
          </cell>
        </row>
        <row r="16">
          <cell r="A16" t="str">
            <v>Bilingual</v>
          </cell>
        </row>
        <row r="17">
          <cell r="A17" t="str">
            <v>Computer Literacy</v>
          </cell>
        </row>
        <row r="18">
          <cell r="A18" t="str">
            <v>Dance</v>
          </cell>
        </row>
        <row r="19">
          <cell r="A19" t="str">
            <v>ELA</v>
          </cell>
        </row>
        <row r="20">
          <cell r="A20" t="str">
            <v>Library/Media</v>
          </cell>
        </row>
        <row r="21">
          <cell r="A21" t="str">
            <v>Music</v>
          </cell>
        </row>
        <row r="22">
          <cell r="A22" t="str">
            <v>PE</v>
          </cell>
        </row>
        <row r="23">
          <cell r="A23" t="str">
            <v>Science</v>
          </cell>
        </row>
        <row r="24">
          <cell r="A24" t="str">
            <v>Social Studies</v>
          </cell>
        </row>
        <row r="25">
          <cell r="A25" t="str">
            <v>Spanish</v>
          </cell>
        </row>
        <row r="26">
          <cell r="A26" t="str">
            <v>SRBI/Literacy</v>
          </cell>
        </row>
        <row r="27">
          <cell r="A27" t="str">
            <v>SRBI/Mathematics</v>
          </cell>
        </row>
        <row r="28">
          <cell r="A28" t="str">
            <v>Technology</v>
          </cell>
        </row>
        <row r="29">
          <cell r="A29" t="str">
            <v>Theatre/Drama</v>
          </cell>
        </row>
        <row r="30">
          <cell r="A30" t="str">
            <v>Visual Arts</v>
          </cell>
        </row>
        <row r="31">
          <cell r="A31" t="str">
            <v>World Languages</v>
          </cell>
        </row>
        <row r="32">
          <cell r="A32" t="str">
            <v>Writing</v>
          </cell>
        </row>
        <row r="39">
          <cell r="A39" t="str">
            <v>ELA</v>
          </cell>
        </row>
        <row r="40">
          <cell r="A40" t="str">
            <v>Mathematics</v>
          </cell>
        </row>
        <row r="41">
          <cell r="A41" t="str">
            <v>Science</v>
          </cell>
        </row>
        <row r="42">
          <cell r="A42" t="str">
            <v>Social Studies</v>
          </cell>
        </row>
        <row r="43">
          <cell r="A43" t="str">
            <v>Spanish</v>
          </cell>
        </row>
        <row r="44">
          <cell r="A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Reg-Elem"/>
      <sheetName val="Reg-Elem_DM"/>
      <sheetName val="Reg-HS"/>
      <sheetName val="Reg-HS_DM"/>
      <sheetName val="Reg-Elem DM"/>
      <sheetName val="Reg-HS_BIL"/>
      <sheetName val="Oper Alloc"/>
      <sheetName val="Par Inv Alloc"/>
      <sheetName val="Pos Alloc - ELEM"/>
      <sheetName val="Pos Alloc - HS"/>
      <sheetName val="ELEM_2018-19"/>
      <sheetName val="ELEM_Class Change"/>
      <sheetName val="SPED_SUPP Summary"/>
      <sheetName val="MENU"/>
      <sheetName val="BARNUM"/>
      <sheetName val="Barnum_ORG"/>
      <sheetName val="BATALLA"/>
      <sheetName val="BATALLA_ORG"/>
      <sheetName val="BEARDSLEY"/>
      <sheetName val="BEARDSLEY_ORG"/>
      <sheetName val="BLACKHAM"/>
      <sheetName val="BLACKHAM_ORG"/>
      <sheetName val="BLACKROCK"/>
      <sheetName val="BLACKROCK_ORG"/>
      <sheetName val="BLC"/>
      <sheetName val="BLC_ORG"/>
      <sheetName val="BRYANT"/>
      <sheetName val="BRYANT_ORG"/>
      <sheetName val="CLAYTOR"/>
      <sheetName val="CLAYTOR_ORG"/>
      <sheetName val="COLUMBUS"/>
      <sheetName val="COLUMBUS_ORG"/>
      <sheetName val="CROSS"/>
      <sheetName val="CROSS_ORG"/>
      <sheetName val="CSMA"/>
      <sheetName val="CSMA_ORG"/>
      <sheetName val="CURIALE"/>
      <sheetName val="CURIALE_ORG"/>
      <sheetName val="DISCOVERY"/>
      <sheetName val="DISCOVERY_ORG"/>
      <sheetName val="DUNBAR"/>
      <sheetName val="DUNBAR_ORG"/>
      <sheetName val="EDISON"/>
      <sheetName val="EDISON_ORG"/>
      <sheetName val="HALL"/>
      <sheetName val="HALL_ORG"/>
      <sheetName val="HALLEN"/>
      <sheetName val="HALLEN_ORG"/>
      <sheetName val="HHM"/>
      <sheetName val="HHM_ORG"/>
      <sheetName val="HOOKER"/>
      <sheetName val="HOOKER_ORG"/>
      <sheetName val="JOHNSON"/>
      <sheetName val="JOHNSON_ORG"/>
      <sheetName val="MADISON"/>
      <sheetName val="MADISON_ORG"/>
      <sheetName val="MARIN"/>
      <sheetName val="MARIN_ORG"/>
      <sheetName val="MCM"/>
      <sheetName val="MCM_ORG"/>
      <sheetName val="PCM"/>
      <sheetName val="PCM_ORG"/>
      <sheetName val="READ"/>
      <sheetName val="READ_ORG"/>
      <sheetName val="ROOSEVELT"/>
      <sheetName val="ROOSEVELT_ORG"/>
      <sheetName val="SKANE"/>
      <sheetName val="SKANE_ORG"/>
      <sheetName val="TISDALE"/>
      <sheetName val="TISDALE_ORG"/>
      <sheetName val="WALTERSVILLE"/>
      <sheetName val="WALTERSVILLE_ORG"/>
      <sheetName val="WINTHROP"/>
      <sheetName val="WINTHROP_ORG"/>
      <sheetName val="BASSICK"/>
      <sheetName val="BASSICK_ORG"/>
      <sheetName val="CENTRAL"/>
      <sheetName val="CENTRAL_ORG"/>
      <sheetName val="HARDING"/>
      <sheetName val="HARDING_ORG"/>
      <sheetName val="BMA"/>
      <sheetName val="BMA_ORG"/>
      <sheetName val="FCWZooSci"/>
      <sheetName val="FCWZooSci_ORG"/>
      <sheetName val="FCWPhySci"/>
      <sheetName val="FCWPhySci_ORG"/>
      <sheetName val="FCWInfoTech"/>
      <sheetName val="FCWInfoTech_ORG"/>
      <sheetName val="AQUA"/>
      <sheetName val="AQUA_ORG"/>
      <sheetName val="LEGEND"/>
    </sheetNames>
    <sheetDataSet>
      <sheetData sheetId="0"/>
      <sheetData sheetId="1">
        <row r="6">
          <cell r="BE6">
            <v>640</v>
          </cell>
        </row>
      </sheetData>
      <sheetData sheetId="2"/>
      <sheetData sheetId="3">
        <row r="6">
          <cell r="AE6">
            <v>500</v>
          </cell>
        </row>
      </sheetData>
      <sheetData sheetId="4"/>
      <sheetData sheetId="5"/>
      <sheetData sheetId="6"/>
      <sheetData sheetId="7"/>
      <sheetData sheetId="8"/>
      <sheetData sheetId="9"/>
      <sheetData sheetId="10"/>
      <sheetData sheetId="11"/>
      <sheetData sheetId="12"/>
      <sheetData sheetId="13"/>
      <sheetData sheetId="14">
        <row r="2">
          <cell r="A2" t="str">
            <v>Leave of Absence-One Year</v>
          </cell>
        </row>
        <row r="3">
          <cell r="A3" t="str">
            <v>New Alloc Position</v>
          </cell>
        </row>
        <row r="4">
          <cell r="A4" t="str">
            <v>Replace PEND CERT</v>
          </cell>
        </row>
        <row r="5">
          <cell r="A5" t="str">
            <v>Resignation</v>
          </cell>
        </row>
        <row r="6">
          <cell r="A6" t="str">
            <v>Retirement</v>
          </cell>
        </row>
        <row r="7">
          <cell r="A7" t="str">
            <v>Termination</v>
          </cell>
        </row>
        <row r="8">
          <cell r="A8" t="str">
            <v>Transfer-External</v>
          </cell>
        </row>
        <row r="9">
          <cell r="A9" t="str">
            <v>Transfer-Internal</v>
          </cell>
        </row>
        <row r="10">
          <cell r="A10" t="str">
            <v>Non-Renewal</v>
          </cell>
        </row>
        <row r="11">
          <cell r="A11" t="str">
            <v>Deceased</v>
          </cell>
        </row>
        <row r="12">
          <cell r="A12" t="str">
            <v>Excess</v>
          </cell>
        </row>
        <row r="13">
          <cell r="A13" t="str">
            <v>Other-Explain</v>
          </cell>
        </row>
        <row r="20">
          <cell r="A20" t="str">
            <v>Art</v>
          </cell>
        </row>
        <row r="21">
          <cell r="A21" t="str">
            <v>Bilingual</v>
          </cell>
        </row>
        <row r="22">
          <cell r="A22" t="str">
            <v>Computer Literacy</v>
          </cell>
        </row>
        <row r="23">
          <cell r="A23" t="str">
            <v>Dance</v>
          </cell>
        </row>
        <row r="24">
          <cell r="A24" t="str">
            <v>ELA</v>
          </cell>
        </row>
        <row r="25">
          <cell r="A25" t="str">
            <v>Library/Media</v>
          </cell>
        </row>
        <row r="26">
          <cell r="A26" t="str">
            <v>Music</v>
          </cell>
        </row>
        <row r="27">
          <cell r="A27" t="str">
            <v>PE</v>
          </cell>
        </row>
        <row r="28">
          <cell r="A28" t="str">
            <v>Science</v>
          </cell>
        </row>
        <row r="29">
          <cell r="A29" t="str">
            <v>Social Studies</v>
          </cell>
        </row>
        <row r="30">
          <cell r="A30" t="str">
            <v>Spanish</v>
          </cell>
        </row>
        <row r="31">
          <cell r="A31" t="str">
            <v>SRBI/Literacy</v>
          </cell>
        </row>
        <row r="32">
          <cell r="A32" t="str">
            <v>SRBI/Mathematics</v>
          </cell>
        </row>
        <row r="33">
          <cell r="A33" t="str">
            <v>Technology</v>
          </cell>
        </row>
        <row r="34">
          <cell r="A34" t="str">
            <v>Theatre/Drama</v>
          </cell>
        </row>
        <row r="35">
          <cell r="A35" t="str">
            <v>Visual Arts</v>
          </cell>
        </row>
        <row r="36">
          <cell r="A36" t="str">
            <v>World Languages</v>
          </cell>
        </row>
        <row r="37">
          <cell r="A37" t="str">
            <v>Writing</v>
          </cell>
        </row>
        <row r="43">
          <cell r="A43" t="str">
            <v>ELA</v>
          </cell>
        </row>
        <row r="44">
          <cell r="A44" t="str">
            <v>Mathematics</v>
          </cell>
        </row>
        <row r="45">
          <cell r="A45" t="str">
            <v>Science</v>
          </cell>
        </row>
        <row r="46">
          <cell r="A46" t="str">
            <v>Social Studies</v>
          </cell>
        </row>
        <row r="47">
          <cell r="A47" t="str">
            <v>Spanish</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MODEL"/>
      <sheetName val="Supp Staff_ST TR_UI"/>
      <sheetName val="Reg-Elem"/>
      <sheetName val="Reg-HS"/>
      <sheetName val="Oper Alloc"/>
      <sheetName val="Par Inv Alloc"/>
      <sheetName val="Pos Alloc - ELEM"/>
      <sheetName val="Pos Alloc - HS"/>
      <sheetName val="Interv_Per Diem"/>
      <sheetName val="DELTA-T"/>
      <sheetName val="ELEM_2014-15"/>
      <sheetName val="ELEM_Class Change"/>
      <sheetName val="FY 14 Classes"/>
      <sheetName val="SPED_SUPP Summary"/>
      <sheetName val="BLC"/>
      <sheetName val="BLC_ORG"/>
      <sheetName val="BARNUM"/>
      <sheetName val="Barnum_ORG"/>
      <sheetName val="BEARDSLEY"/>
      <sheetName val="BEARDSLEY_ORG"/>
      <sheetName val="BLACKROCK"/>
      <sheetName val="BLACKROCK_ORG"/>
      <sheetName val="BLACKHAM"/>
      <sheetName val="BLACKHAM_ORG"/>
      <sheetName val="BRYANT"/>
      <sheetName val="BRYANT_ORG"/>
      <sheetName val="BATALLA"/>
      <sheetName val="BATALLA_ORG"/>
      <sheetName val="CSA"/>
      <sheetName val="CSA_ORG"/>
      <sheetName val="COLUMBUS"/>
      <sheetName val="COLUMBUS_ORG"/>
      <sheetName val="ColumbusANNEX"/>
      <sheetName val="ColumbusANNEX_ORG"/>
      <sheetName val="DISCOVERY"/>
      <sheetName val="DISCOVERY_ORG"/>
      <sheetName val="EDISON"/>
      <sheetName val="EDISON_ORG"/>
      <sheetName val="JOHNSON"/>
      <sheetName val="JOHNSON_ORG"/>
      <sheetName val="HALL"/>
      <sheetName val="HALL_ORG"/>
      <sheetName val="HALLEN"/>
      <sheetName val="HALLEN_ORG"/>
      <sheetName val="HHM"/>
      <sheetName val="HHM_ORG"/>
      <sheetName val="JamesCURIALE"/>
      <sheetName val="JamesCURIALE_ORG"/>
      <sheetName val="JettieTISDALE"/>
      <sheetName val="JettieTISDALE_ORG"/>
      <sheetName val="JohnWINTHROP"/>
      <sheetName val="JohnWINTHROP_ORG"/>
      <sheetName val="MARIN"/>
      <sheetName val="MARIN_ORG"/>
      <sheetName val="MADISON"/>
      <sheetName val="MADISON_ORG"/>
      <sheetName val="MCM"/>
      <sheetName val="MCM_ORG"/>
      <sheetName val="PCM"/>
      <sheetName val="PCM_ORG"/>
      <sheetName val="PaulDUNBAR"/>
      <sheetName val="PaulDUNBAR_ORG"/>
      <sheetName val="READ"/>
      <sheetName val="READ_ORG"/>
      <sheetName val="ROOSEVELT"/>
      <sheetName val="ROOSEVELT_ORG"/>
      <sheetName val="SKANE"/>
      <sheetName val="SKANE_ORG"/>
      <sheetName val="ThomasHOOKER"/>
      <sheetName val="ThomasHOOKER_ORG"/>
      <sheetName val="WALTERSVILLE"/>
      <sheetName val="WALTERSVILLE_ORG"/>
      <sheetName val="WilburCROSS"/>
      <sheetName val="WilburCROSS_ORG"/>
      <sheetName val="BASSICK"/>
      <sheetName val="Bassick_ORG"/>
      <sheetName val="CENTRAL"/>
      <sheetName val="CENTRAL_ORG"/>
      <sheetName val="HARDING"/>
      <sheetName val="HARDING_ORG"/>
      <sheetName val="BMA"/>
      <sheetName val="BMA_ORG"/>
      <sheetName val="FWCInfoTech"/>
      <sheetName val="FWCInfoTech_ORG"/>
      <sheetName val="FWCZooSci"/>
      <sheetName val="FWCZooSci_ORG"/>
      <sheetName val="FWCPhySci"/>
      <sheetName val="FWCPhySci_ORG"/>
      <sheetName val="AQUA"/>
      <sheetName val="AQUA_ORG"/>
      <sheetName val="LEGEND"/>
      <sheetName val="ME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2">
          <cell r="A2" t="str">
            <v>Leave of Absence-One Year</v>
          </cell>
        </row>
        <row r="3">
          <cell r="A3" t="str">
            <v>New Alloc Position</v>
          </cell>
        </row>
        <row r="4">
          <cell r="A4" t="str">
            <v>Replace PEND CERT</v>
          </cell>
        </row>
        <row r="5">
          <cell r="A5" t="str">
            <v>Resignation</v>
          </cell>
        </row>
        <row r="6">
          <cell r="A6" t="str">
            <v>Retirement</v>
          </cell>
        </row>
        <row r="7">
          <cell r="A7" t="str">
            <v>Termination</v>
          </cell>
        </row>
        <row r="8">
          <cell r="A8" t="str">
            <v>Transfer-External</v>
          </cell>
        </row>
        <row r="9">
          <cell r="A9" t="str">
            <v>Transfer-Internal</v>
          </cell>
        </row>
        <row r="10">
          <cell r="A10" t="str">
            <v>Non-Renewal</v>
          </cell>
        </row>
        <row r="11">
          <cell r="A11" t="str">
            <v>Deceased</v>
          </cell>
        </row>
        <row r="12">
          <cell r="A12" t="str">
            <v>Excess</v>
          </cell>
        </row>
        <row r="13">
          <cell r="A13" t="str">
            <v>Other-Explain</v>
          </cell>
        </row>
        <row r="20">
          <cell r="A20" t="str">
            <v>Art</v>
          </cell>
        </row>
        <row r="21">
          <cell r="A21" t="str">
            <v>Bilingual</v>
          </cell>
        </row>
        <row r="22">
          <cell r="A22" t="str">
            <v>Computer Literacy</v>
          </cell>
        </row>
        <row r="23">
          <cell r="A23" t="str">
            <v>Dance</v>
          </cell>
        </row>
        <row r="24">
          <cell r="A24" t="str">
            <v>ELA</v>
          </cell>
        </row>
        <row r="25">
          <cell r="A25" t="str">
            <v>Library/Media</v>
          </cell>
        </row>
        <row r="26">
          <cell r="A26" t="str">
            <v>Music</v>
          </cell>
        </row>
        <row r="27">
          <cell r="A27" t="str">
            <v>PE</v>
          </cell>
        </row>
        <row r="28">
          <cell r="A28" t="str">
            <v>Science</v>
          </cell>
        </row>
        <row r="29">
          <cell r="A29" t="str">
            <v>Social Studies</v>
          </cell>
        </row>
        <row r="30">
          <cell r="A30" t="str">
            <v>Spanish</v>
          </cell>
        </row>
        <row r="31">
          <cell r="A31" t="str">
            <v>SRBI/Literacy</v>
          </cell>
        </row>
        <row r="32">
          <cell r="A32" t="str">
            <v>SRBI/Mathematics</v>
          </cell>
        </row>
        <row r="33">
          <cell r="A33" t="str">
            <v>Technology</v>
          </cell>
        </row>
        <row r="34">
          <cell r="A34" t="str">
            <v>Theatre/Drama</v>
          </cell>
        </row>
        <row r="35">
          <cell r="A35" t="str">
            <v>Visual Arts</v>
          </cell>
        </row>
        <row r="36">
          <cell r="A36" t="str">
            <v>World Languages</v>
          </cell>
        </row>
        <row r="37">
          <cell r="A37" t="str">
            <v>Writing</v>
          </cell>
        </row>
        <row r="38">
          <cell r="A38">
            <v>0</v>
          </cell>
        </row>
        <row r="43">
          <cell r="A43" t="str">
            <v>ELA</v>
          </cell>
        </row>
        <row r="44">
          <cell r="A44" t="str">
            <v>Mathematics</v>
          </cell>
        </row>
        <row r="45">
          <cell r="A45" t="str">
            <v>Science</v>
          </cell>
        </row>
        <row r="46">
          <cell r="A46" t="str">
            <v>Social Studies</v>
          </cell>
        </row>
        <row r="47">
          <cell r="A47" t="str">
            <v>Spanish</v>
          </cell>
        </row>
        <row r="48">
          <cell r="A48">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1 Allocations"/>
      <sheetName val="2 Guidelines"/>
      <sheetName val="3 Budget Plan"/>
      <sheetName val="MENU"/>
      <sheetName val="4 Budget Transfer"/>
      <sheetName val="5 Purchasing Rules"/>
      <sheetName val="6A Order Form_TITLE I"/>
      <sheetName val="6B Order Form_PRIORITY"/>
      <sheetName val="7 Bid Form"/>
      <sheetName val="8 Flowcharts"/>
      <sheetName val="9 Sample Activity Timeline"/>
      <sheetName val="SchLocTable"/>
      <sheetName val="MENU_Schools"/>
    </sheetNames>
    <sheetDataSet>
      <sheetData sheetId="0"/>
      <sheetData sheetId="1"/>
      <sheetData sheetId="2"/>
      <sheetData sheetId="3"/>
      <sheetData sheetId="4"/>
      <sheetData sheetId="5">
        <row r="2">
          <cell r="A2" t="str">
            <v>Supervisor Per Diem</v>
          </cell>
        </row>
        <row r="3">
          <cell r="A3" t="str">
            <v>Supervisor Hourly</v>
          </cell>
        </row>
        <row r="4">
          <cell r="A4" t="str">
            <v>Teacher Per Diem</v>
          </cell>
        </row>
        <row r="5">
          <cell r="A5" t="str">
            <v>Teacher Hourly</v>
          </cell>
        </row>
        <row r="6">
          <cell r="A6" t="str">
            <v>Instructional Assistant Hourly</v>
          </cell>
        </row>
        <row r="7">
          <cell r="A7" t="str">
            <v>Special Education Assistant Hourly</v>
          </cell>
        </row>
        <row r="8">
          <cell r="A8" t="str">
            <v>Home-School Coordinator Hourly</v>
          </cell>
        </row>
        <row r="9">
          <cell r="A9" t="str">
            <v>In-School Suspension Officer Hourly</v>
          </cell>
        </row>
        <row r="10">
          <cell r="A10" t="str">
            <v>Part-time Aide Hourly</v>
          </cell>
        </row>
        <row r="11">
          <cell r="A11" t="str">
            <v>Tutor Certified Hourly</v>
          </cell>
        </row>
        <row r="12">
          <cell r="A12" t="str">
            <v>Tutor Uncertified Hourly</v>
          </cell>
        </row>
      </sheetData>
      <sheetData sheetId="6"/>
      <sheetData sheetId="7"/>
      <sheetData sheetId="8"/>
      <sheetData sheetId="9"/>
      <sheetData sheetId="10"/>
      <sheetData sheetId="11"/>
      <sheetData sheetId="12"/>
      <sheetData sheetId="13"/>
      <sheetData sheetId="14">
        <row r="2">
          <cell r="A2" t="str">
            <v>Barnum</v>
          </cell>
        </row>
        <row r="3">
          <cell r="A3" t="str">
            <v>Bassick HS</v>
          </cell>
        </row>
        <row r="4">
          <cell r="A4" t="str">
            <v>Beardsley</v>
          </cell>
        </row>
        <row r="5">
          <cell r="A5" t="str">
            <v>Black Rock</v>
          </cell>
        </row>
        <row r="6">
          <cell r="A6" t="str">
            <v>Blackham</v>
          </cell>
        </row>
        <row r="7">
          <cell r="A7" t="str">
            <v>Bridgeport Learning Center</v>
          </cell>
        </row>
        <row r="8">
          <cell r="A8" t="str">
            <v>BMA HS</v>
          </cell>
        </row>
        <row r="9">
          <cell r="A9" t="str">
            <v>Bryant</v>
          </cell>
        </row>
        <row r="10">
          <cell r="A10" t="str">
            <v>Central HS</v>
          </cell>
        </row>
        <row r="11">
          <cell r="A11" t="str">
            <v>Cesar Batalla</v>
          </cell>
        </row>
        <row r="12">
          <cell r="A12" t="str">
            <v>Classical Studies Academy</v>
          </cell>
        </row>
        <row r="13">
          <cell r="A13" t="str">
            <v>Columbus</v>
          </cell>
        </row>
        <row r="14">
          <cell r="A14" t="str">
            <v>Discovery Magnet</v>
          </cell>
        </row>
        <row r="15">
          <cell r="A15" t="str">
            <v>Edison</v>
          </cell>
        </row>
        <row r="16">
          <cell r="A16" t="str">
            <v>Geraldine Johnson</v>
          </cell>
        </row>
        <row r="17">
          <cell r="A17" t="str">
            <v>Hall</v>
          </cell>
        </row>
        <row r="18">
          <cell r="A18" t="str">
            <v>Hallen</v>
          </cell>
        </row>
        <row r="19">
          <cell r="A19" t="str">
            <v>Harding HS</v>
          </cell>
        </row>
        <row r="20">
          <cell r="A20" t="str">
            <v>High Horizons Magnet</v>
          </cell>
        </row>
        <row r="21">
          <cell r="A21" t="str">
            <v>Information Technology HS</v>
          </cell>
        </row>
        <row r="22">
          <cell r="A22" t="str">
            <v>James Curiale</v>
          </cell>
        </row>
        <row r="23">
          <cell r="A23" t="str">
            <v>Jettie Tisdale</v>
          </cell>
        </row>
        <row r="24">
          <cell r="A24" t="str">
            <v>John Winthrop</v>
          </cell>
        </row>
        <row r="25">
          <cell r="A25" t="str">
            <v>Luis Munoz Marin</v>
          </cell>
        </row>
        <row r="26">
          <cell r="A26" t="str">
            <v>Madison</v>
          </cell>
        </row>
        <row r="27">
          <cell r="A27" t="str">
            <v>Multi-Cultural Magnet</v>
          </cell>
        </row>
        <row r="28">
          <cell r="A28" t="str">
            <v>Park City Magnet</v>
          </cell>
        </row>
        <row r="29">
          <cell r="A29" t="str">
            <v>Paul L. Dunbar</v>
          </cell>
        </row>
        <row r="30">
          <cell r="A30" t="str">
            <v>Physical Science HS</v>
          </cell>
        </row>
        <row r="31">
          <cell r="A31" t="str">
            <v>Read</v>
          </cell>
        </row>
        <row r="32">
          <cell r="A32" t="str">
            <v>Roosevelt</v>
          </cell>
        </row>
        <row r="33">
          <cell r="A33" t="str">
            <v>Skane</v>
          </cell>
        </row>
        <row r="34">
          <cell r="A34" t="str">
            <v>Thomas Hooker</v>
          </cell>
        </row>
        <row r="35">
          <cell r="A35" t="str">
            <v>Waltersville</v>
          </cell>
        </row>
        <row r="36">
          <cell r="A36" t="str">
            <v>Wilbur Cross</v>
          </cell>
        </row>
        <row r="37">
          <cell r="A37" t="str">
            <v>Zoological Science HS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Par Inv Alloc"/>
      <sheetName val="2 Guidelines"/>
      <sheetName val="MENU"/>
      <sheetName val="3 Budget Transfer"/>
      <sheetName val="PROCUREMENT GUIDELINES"/>
      <sheetName val="5 Order Form P-10"/>
      <sheetName val="6 Flowcharts"/>
      <sheetName val="SchLocTable"/>
      <sheetName val="MENU_Schools"/>
    </sheetNames>
    <sheetDataSet>
      <sheetData sheetId="0"/>
      <sheetData sheetId="1"/>
      <sheetData sheetId="2"/>
      <sheetData sheetId="3"/>
      <sheetData sheetId="4">
        <row r="2">
          <cell r="A2" t="str">
            <v>Supervisor Per Diem</v>
          </cell>
        </row>
        <row r="3">
          <cell r="A3" t="str">
            <v>Supervisor Hourly</v>
          </cell>
        </row>
        <row r="4">
          <cell r="A4" t="str">
            <v>Teacher Per Diem</v>
          </cell>
        </row>
        <row r="5">
          <cell r="A5" t="str">
            <v>Teacher Hourly</v>
          </cell>
        </row>
        <row r="6">
          <cell r="A6" t="str">
            <v>Instructional Assistant Hourly</v>
          </cell>
        </row>
        <row r="7">
          <cell r="A7" t="str">
            <v>Special Education Assistant Hourly</v>
          </cell>
        </row>
        <row r="8">
          <cell r="A8" t="str">
            <v>Home-School Coordinator Hourly</v>
          </cell>
        </row>
        <row r="9">
          <cell r="A9" t="str">
            <v>In-School Suspension Officer Hourly</v>
          </cell>
        </row>
        <row r="10">
          <cell r="A10" t="str">
            <v>Part-time Aide Hourly</v>
          </cell>
        </row>
        <row r="11">
          <cell r="A11" t="str">
            <v>Tutor Certified Hourly</v>
          </cell>
        </row>
        <row r="12">
          <cell r="A12" t="str">
            <v>Tutor Uncertified Hourly</v>
          </cell>
        </row>
      </sheetData>
      <sheetData sheetId="5"/>
      <sheetData sheetId="6"/>
      <sheetData sheetId="7"/>
      <sheetData sheetId="8"/>
      <sheetData sheetId="9"/>
      <sheetData sheetId="10">
        <row r="2">
          <cell r="A2" t="str">
            <v>Barnum</v>
          </cell>
        </row>
        <row r="3">
          <cell r="A3" t="str">
            <v>Bassick HS</v>
          </cell>
        </row>
        <row r="4">
          <cell r="A4" t="str">
            <v>Batalla</v>
          </cell>
        </row>
        <row r="5">
          <cell r="A5" t="str">
            <v>Beardsley</v>
          </cell>
        </row>
        <row r="6">
          <cell r="A6" t="str">
            <v>Black Rock</v>
          </cell>
        </row>
        <row r="7">
          <cell r="A7" t="str">
            <v>Blackham</v>
          </cell>
        </row>
        <row r="8">
          <cell r="A8" t="str">
            <v>BMA HS</v>
          </cell>
        </row>
        <row r="9">
          <cell r="A9" t="str">
            <v>Bryant</v>
          </cell>
        </row>
        <row r="10">
          <cell r="A10" t="str">
            <v>Central HS</v>
          </cell>
        </row>
        <row r="11">
          <cell r="A11" t="str">
            <v>Claytor</v>
          </cell>
        </row>
        <row r="12">
          <cell r="A12" t="str">
            <v>Columbus</v>
          </cell>
        </row>
        <row r="13">
          <cell r="A13" t="str">
            <v>Cross</v>
          </cell>
        </row>
        <row r="14">
          <cell r="A14" t="str">
            <v>CSMA</v>
          </cell>
        </row>
        <row r="15">
          <cell r="A15" t="str">
            <v>Curiale</v>
          </cell>
        </row>
        <row r="16">
          <cell r="A16" t="str">
            <v>Discovery Magnet</v>
          </cell>
        </row>
        <row r="17">
          <cell r="A17" t="str">
            <v>Dunbar</v>
          </cell>
        </row>
        <row r="18">
          <cell r="A18" t="str">
            <v>Edison</v>
          </cell>
        </row>
        <row r="19">
          <cell r="A19" t="str">
            <v>Hall</v>
          </cell>
        </row>
        <row r="20">
          <cell r="A20" t="str">
            <v>Hallen</v>
          </cell>
        </row>
        <row r="21">
          <cell r="A21" t="str">
            <v>Harding HS</v>
          </cell>
        </row>
        <row r="22">
          <cell r="A22" t="str">
            <v>High Horizons Magnet</v>
          </cell>
        </row>
        <row r="23">
          <cell r="A23" t="str">
            <v>Hooker</v>
          </cell>
        </row>
        <row r="24">
          <cell r="A24" t="str">
            <v>Info Tech HS</v>
          </cell>
        </row>
        <row r="25">
          <cell r="A25" t="str">
            <v>Johnson</v>
          </cell>
        </row>
        <row r="26">
          <cell r="A26" t="str">
            <v>Madison</v>
          </cell>
        </row>
        <row r="27">
          <cell r="A27" t="str">
            <v>Marin</v>
          </cell>
        </row>
        <row r="28">
          <cell r="A28" t="str">
            <v>Multicultural Magnet</v>
          </cell>
        </row>
        <row r="29">
          <cell r="A29" t="str">
            <v>Park City Magnet</v>
          </cell>
        </row>
        <row r="30">
          <cell r="A30" t="str">
            <v>Physical Science HS</v>
          </cell>
        </row>
        <row r="31">
          <cell r="A31" t="str">
            <v>Read</v>
          </cell>
        </row>
        <row r="32">
          <cell r="A32" t="str">
            <v>Roosevelt</v>
          </cell>
        </row>
        <row r="33">
          <cell r="A33" t="str">
            <v>Skane</v>
          </cell>
        </row>
        <row r="34">
          <cell r="A34" t="str">
            <v>Tisdale</v>
          </cell>
        </row>
        <row r="35">
          <cell r="A35" t="str">
            <v>Waltersville</v>
          </cell>
        </row>
        <row r="36">
          <cell r="A36" t="str">
            <v>Winthrop</v>
          </cell>
        </row>
        <row r="37">
          <cell r="A37" t="str">
            <v>Zoo Science HS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3A91F7-6892-4BB5-BB1A-904343CC306C}" name="Table633" displayName="Table633" ref="A5:G42" totalsRowCount="1" headerRowDxfId="14" dataDxfId="13">
  <autoFilter ref="A5:G41" xr:uid="{00000000-0009-0000-0100-000002000000}"/>
  <sortState xmlns:xlrd2="http://schemas.microsoft.com/office/spreadsheetml/2017/richdata2" ref="A6:G41">
    <sortCondition ref="A5:A41"/>
  </sortState>
  <tableColumns count="7">
    <tableColumn id="1" xr3:uid="{2C331B94-E71D-49AB-8F89-D35CAD5D7C9D}" name="Code" totalsRowLabel="Total" dataDxfId="12" totalsRowDxfId="11"/>
    <tableColumn id="5" xr3:uid="{9D16F487-97AB-4AD3-8064-19792B8D664B}" name="School" dataDxfId="10" totalsRowDxfId="9"/>
    <tableColumn id="6" xr3:uid="{E5C51D04-975A-47C7-B0DE-90B8746B5119}" name="Concatenate" dataDxfId="8" totalsRowDxfId="7">
      <calculatedColumnFormula>CONCATENATE([15]!Table63[[#This Row],[Code]]," ",[15]!Table63[[#This Row],[School]])</calculatedColumnFormula>
    </tableColumn>
    <tableColumn id="2" xr3:uid="{BDE7065D-644B-4D79-80B8-C491DA97D760}" name="Grade Span" totalsRowFunction="count" dataDxfId="6" totalsRowDxfId="5"/>
    <tableColumn id="3" xr3:uid="{CDEC504F-7A1B-4732-A645-4C07FDA757F5}" name="Proj Reg" totalsRowFunction="sum" dataDxfId="4" totalsRowDxfId="3"/>
    <tableColumn id="7" xr3:uid="{FA03AFB7-1F61-4038-90DE-23CDEB942671}" name="$9.59" totalsRowFunction="sum" dataDxfId="2" totalsRowDxfId="1">
      <calculatedColumnFormula>Table633[[#Headers],[$9.59]]*Table633[[#This Row],[Proj Reg]]</calculatedColumnFormula>
    </tableColumn>
    <tableColumn id="10" xr3:uid="{2C33336A-2D9D-484B-B375-AEB08774FFEB}" name="Account" dataDxfId="0">
      <calculatedColumnFormula>IF(ISERR(SEARCH("HS",Table633[[#This Row],[School]])),"Title I", "Priority")</calculatedColumnFormula>
    </tableColumn>
  </tableColumns>
  <tableStyleInfo name="TableStyleLight18"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bridgeportedu.net/Page/13931" TargetMode="External"/><Relationship Id="rId2" Type="http://schemas.openxmlformats.org/officeDocument/2006/relationships/hyperlink" Target="https://www.bridgeportedu.net/Page/13931" TargetMode="External"/><Relationship Id="rId1" Type="http://schemas.openxmlformats.org/officeDocument/2006/relationships/hyperlink" Target="https://www.bridgeportedu.net/Page/1393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bridgeportedu.formstack.com/workflows/district_office_order_form_p9d__copy_copy_1_copy_cop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hyperlink" Target="http://dashboard.bridgeportct.gov/views/PassThru.aspx?-E=fnvRsCU7HMeDwoIeOE7U2mswXesaiVg75%2Bt8HLbmaGUg3x0okm5JVQ0kBJV8AwbDbjRycdjCaRiYvxJ7aOGPqQ==&amp;" TargetMode="External"/><Relationship Id="rId18" Type="http://schemas.openxmlformats.org/officeDocument/2006/relationships/hyperlink" Target="http://dashboard.bridgeportct.gov/views/PassThru.aspx?-E=yppLSUWWugRR10GZ1L/9mGLA47HjWMOfYJwI1CiJBSj%2BDy0u5fG5gdPpb4ywpJB73G7YJx14rTNvC8hj0JkcZw==&amp;" TargetMode="External"/><Relationship Id="rId26" Type="http://schemas.openxmlformats.org/officeDocument/2006/relationships/hyperlink" Target="http://dashboard.bridgeportct.gov/views/PassThru.aspx?-E=S/bjD794zdDNc%2BQ8a/rmaBnZYQfG8s%2BtNh9ek8OplW8nLbDgS772hqJhpwC9uQMifQ4mRZPs6b2WQ7IANL6wTA==&amp;" TargetMode="External"/><Relationship Id="rId3" Type="http://schemas.openxmlformats.org/officeDocument/2006/relationships/hyperlink" Target="http://dashboard.bridgeportct.gov/views/PassThru.aspx?-E=BAos9TdgWx9nwvU4acY9UyriFDaIHUn5HWRd7%2BwopWOq%2B7RbpjweNikYyexFW0W5mVkgVVQm6HVQsIZfYnRn/w==&amp;" TargetMode="External"/><Relationship Id="rId21" Type="http://schemas.openxmlformats.org/officeDocument/2006/relationships/hyperlink" Target="http://dashboard.bridgeportct.gov/views/PassThru.aspx?-E=j/AfDfVHqBzsUgGOvro9sfGCdhOJ75DbpI5e1PR2uZHtgSjOO4EoSdt2Gxjic2kewcmf53rNRuxu1xFVPoO2Tw==&amp;" TargetMode="External"/><Relationship Id="rId34" Type="http://schemas.openxmlformats.org/officeDocument/2006/relationships/hyperlink" Target="http://dashboard.bridgeportct.gov/views/PassThru.aspx?-E=04M4qoJBZQND/DTtGeTKUwaKPMpn5RsxqHVl63PAYMtPLQtc0X6NU3FYcZlnXeqUFXUkAkvkOMyzdkgUCGPmUA==&amp;" TargetMode="External"/><Relationship Id="rId7" Type="http://schemas.openxmlformats.org/officeDocument/2006/relationships/hyperlink" Target="http://dashboard.bridgeportct.gov/views/PassThru.aspx?-E=wjVGDV44c7uMP0xriGgs%2BPfMy96py8BKYT8J2PA/NM%2B%2BrIHmqNzLRgPE86k4fNJwI4uEchOEkKZqdWobtrVl6Q==&amp;" TargetMode="External"/><Relationship Id="rId12" Type="http://schemas.openxmlformats.org/officeDocument/2006/relationships/hyperlink" Target="http://dashboard.bridgeportct.gov/views/PassThru.aspx?-E=KRKb5DZUK2raZsJEfhRk274iVCKqDguiD9sRowzgrrtUzgfIKHnuBHvtWu8ECad1W3Pr9H5x9KypYwLeV04S3g==&amp;" TargetMode="External"/><Relationship Id="rId17" Type="http://schemas.openxmlformats.org/officeDocument/2006/relationships/hyperlink" Target="http://dashboard.bridgeportct.gov/views/PassThru.aspx?-E=8CSJjv0l5W/jkcwIQKMyjqOZ8unmEVG6F2UQGtum3dFKbyDP60NIOHXCzFRBZAVMNgJujLWQEZ55v29jA9DSXw==&amp;" TargetMode="External"/><Relationship Id="rId25" Type="http://schemas.openxmlformats.org/officeDocument/2006/relationships/hyperlink" Target="http://dashboard.bridgeportct.gov/views/PassThru.aspx?-E=1kfq2IJ3xDo26Aqq8affcGd8Dww%2BoS%2B%2BYR/t5LgvrCas3EAJZXA3azjb2rLnQi0mhn7aabNTo/0VFrBGC6fqcg==&amp;" TargetMode="External"/><Relationship Id="rId33" Type="http://schemas.openxmlformats.org/officeDocument/2006/relationships/hyperlink" Target="http://dashboard.bridgeportct.gov/views/PassThru.aspx?-E=hZZbrG3MHVurCwqUylrd7ldNwtweuROrYV5dI02x9pF489F8O3VmqfdExyDucjPxFd9pD8wX3Huoh23MXJzCFQ==&amp;" TargetMode="External"/><Relationship Id="rId2" Type="http://schemas.openxmlformats.org/officeDocument/2006/relationships/hyperlink" Target="http://dashboard.bridgeportct.gov/views/PassThru.aspx?-E=Sjjl76APyBb1giZI99sIJ4MnmzT5I/4jzSMFOJM5dDvWC%2Bun/Eh2isp%2BISQx9T%2BqoZQuCBUkBQeTWW8FSSgK8A==&amp;" TargetMode="External"/><Relationship Id="rId16" Type="http://schemas.openxmlformats.org/officeDocument/2006/relationships/hyperlink" Target="http://dashboard.bridgeportct.gov/views/PassThru.aspx?-E=liPfGwa4NXIOIbv8KkokXlQz2%2BeU8UV6WLxikcM0SSqpXn1zrHraB0BO028dlSvmvm9K9MZPAgGc4dVmCIG0EQ==&amp;" TargetMode="External"/><Relationship Id="rId20" Type="http://schemas.openxmlformats.org/officeDocument/2006/relationships/hyperlink" Target="http://dashboard.bridgeportct.gov/views/PassThru.aspx?-E=471HuTZQHr/nIQLkUt8ZqngRaCuDpAOEP9pDtepKMU6qO45AE6PNkDqncxbTmiYEg6oS/3JGxzAVjBR1td1EkQ==&amp;" TargetMode="External"/><Relationship Id="rId29" Type="http://schemas.openxmlformats.org/officeDocument/2006/relationships/hyperlink" Target="http://dashboard.bridgeportct.gov/views/PassThru.aspx?-E=tQv6qKYj8FeGvFYsEpQtusIMJrpt/Re/Zm/JhR47NjjrXBPzEpK4KV/nE9ow8/GwbUcz3395keEv8YZE%2BuCnAg==&amp;" TargetMode="External"/><Relationship Id="rId1" Type="http://schemas.openxmlformats.org/officeDocument/2006/relationships/hyperlink" Target="http://dashboard.bridgeportct.gov/views/PassThru.aspx?-E=efAXg/rzZG/TwsCEHQgetu1kVALRjfhdWEbS0jSOFdRx1KUIvQyV2dhCrzGL9AjajqBGVmV/Pyur/4m0ooyQWQ==&amp;" TargetMode="External"/><Relationship Id="rId6" Type="http://schemas.openxmlformats.org/officeDocument/2006/relationships/hyperlink" Target="http://dashboard.bridgeportct.gov/views/PassThru.aspx?-E=slgRftEAH2F%2BxAUK8yONR0gDlrmWNNqdFxxRUcilfJTC/PPjyPtFcacqjhs7LGdz/m1uoKRZjUImIimEEoW0vw==&amp;" TargetMode="External"/><Relationship Id="rId11" Type="http://schemas.openxmlformats.org/officeDocument/2006/relationships/hyperlink" Target="http://dashboard.bridgeportct.gov/views/PassThru.aspx?-E=04M4qoJBZQND/DTtGeTKUwaKPMpn5RsxqHVl63PAYMtPLQtc0X6NU3FYcZlnXeqUFXUkAkvkOMyzdkgUCGPmUA==&amp;" TargetMode="External"/><Relationship Id="rId24" Type="http://schemas.openxmlformats.org/officeDocument/2006/relationships/hyperlink" Target="http://dashboard.bridgeportct.gov/views/PassThru.aspx?-E=HGfRP0v69uSvIwtQDGx1IbMtfRA04lYJTgUrB8FSYMFu8RTyZdq1vWbjJYZejPVrC1%2BnVAg/yHpReb25RR6pDw==&amp;" TargetMode="External"/><Relationship Id="rId32" Type="http://schemas.openxmlformats.org/officeDocument/2006/relationships/hyperlink" Target="http://dashboard.bridgeportct.gov/views/PassThru.aspx?-E=W4oHPj3Q0WLFrFTdFYRCynTt0//3XMPpr0VQVyrEqzTtxLZM5g9cFwHxijfGBrnlH/axZRfxaHqYmQzewE8ffg==&amp;" TargetMode="External"/><Relationship Id="rId5" Type="http://schemas.openxmlformats.org/officeDocument/2006/relationships/hyperlink" Target="http://dashboard.bridgeportct.gov/views/PassThru.aspx?-E=QTQMGBHsb/NInyN10Y3gwxVQEKBZ2AlvtPBgOUBgKwEKtta9z2nKiBAWCn0QbOyseqqGiq8jMMjMAJ58lK/zyg==&amp;" TargetMode="External"/><Relationship Id="rId15" Type="http://schemas.openxmlformats.org/officeDocument/2006/relationships/hyperlink" Target="http://dashboard.bridgeportct.gov/views/PassThru.aspx?-E=aAO2kv%2BE9Ubto/9TZzMfd2Zalss350kpITcmIJUI5yn/ghJBqWbZI21N00m1u/ndiciYTaVUAUGoO5zJU8dJGQ==&amp;" TargetMode="External"/><Relationship Id="rId23" Type="http://schemas.openxmlformats.org/officeDocument/2006/relationships/hyperlink" Target="http://dashboard.bridgeportct.gov/views/PassThru.aspx?-E=mYoNXarKH7sZOzOP2bGH6fni8YUlFScLoA1Uih7gNicp%2B3xGXiDsCvugFHEv9CTGLsly11kBoBSntLnxEdUqSQ==&amp;" TargetMode="External"/><Relationship Id="rId28" Type="http://schemas.openxmlformats.org/officeDocument/2006/relationships/hyperlink" Target="http://dashboard.bridgeportct.gov/views/PassThru.aspx?-E=rA4hDqloEMF3z2ckiupVFTnhaTrhsz/sY%2BT/XpbRGjwNxoY1bpqlxn7x/jVkfPpzSPB0hO1BDzACRhCZl7W/8g==&amp;" TargetMode="External"/><Relationship Id="rId10" Type="http://schemas.openxmlformats.org/officeDocument/2006/relationships/hyperlink" Target="http://dashboard.bridgeportct.gov/views/PassThru.aspx?-E=e4dQI%2BeK8H40w4pxhTCTtZz8OYjfzcUEQGNfPHIHr2zdZr%2BjjIDGARM9qH5z30lOJB3UzF1IMflBYSl6TDZmqw==&amp;" TargetMode="External"/><Relationship Id="rId19" Type="http://schemas.openxmlformats.org/officeDocument/2006/relationships/hyperlink" Target="http://dashboard.bridgeportct.gov/views/PassThru.aspx?-E=mCUrsN4y2zWBj/G6FUq1P2ywwIhbYLF83xbbJmQL2FnoGnmAgKKfrzBUsxUH%2BHDqX1X/nZm/GJXgIwb6Xc02mQ==&amp;" TargetMode="External"/><Relationship Id="rId31" Type="http://schemas.openxmlformats.org/officeDocument/2006/relationships/hyperlink" Target="http://dashboard.bridgeportct.gov/views/PassThru.aspx?-E=AKexrGHtn6WBdOd58YpS9qhq58CdmXWcUPgLoR01sa5UnyIDrlxW8IjTkQPZyULD9d%2B9184zxk5JUxWw9zaZSQ==&amp;" TargetMode="External"/><Relationship Id="rId4" Type="http://schemas.openxmlformats.org/officeDocument/2006/relationships/hyperlink" Target="http://dashboard.bridgeportct.gov/views/PassThru.aspx?-E=lymtCon1FC4RVCq0CQh5kOe6AZerQE6I3XMjFMxI0rBhvSNG0NupqYWRAIz1iVw0LV7ebpTKyTLbYWnOC2XD/g==&amp;" TargetMode="External"/><Relationship Id="rId9" Type="http://schemas.openxmlformats.org/officeDocument/2006/relationships/hyperlink" Target="http://dashboard.bridgeportct.gov/views/PassThru.aspx?-E=geNVEtODlpMneIgKkAmE92ZdogZXenV8jVackhQ%2BB%2BXaeSNrqoWSEIkJxmXf2fLlxCd1L9chy3WbVdLFw%2Bw5LQ==&amp;" TargetMode="External"/><Relationship Id="rId14" Type="http://schemas.openxmlformats.org/officeDocument/2006/relationships/hyperlink" Target="http://dashboard.bridgeportct.gov/views/PassThru.aspx?-E=cy3Brl0PNIGe5e7T2RUpLs35REZxHVpsro8edJf6ecac%2Bg6MGjJrr1L/ssGBEj5/2BWzVhVOQMLcLZpLOXO9mw==&amp;" TargetMode="External"/><Relationship Id="rId22" Type="http://schemas.openxmlformats.org/officeDocument/2006/relationships/hyperlink" Target="http://dashboard.bridgeportct.gov/views/PassThru.aspx?-E=uVDVsXRF6aqg5Nn3ns38jFkIz/mltjjySs7Izkz4GfopG/pk85keT%2Bpk1uhRRm7sJpPKfhVLucAqCJZGWdQBEw==&amp;" TargetMode="External"/><Relationship Id="rId27" Type="http://schemas.openxmlformats.org/officeDocument/2006/relationships/hyperlink" Target="http://dashboard.bridgeportct.gov/views/PassThru.aspx?-E=g/ew%2B09FvbGmlRDX7ZU3j4fVSOX2KzprzxX13SeV34wXXeAlZpIebKXxyoiMw%2BiKRYNmPnPvyT2xjrNKjxhgnA==&amp;" TargetMode="External"/><Relationship Id="rId30" Type="http://schemas.openxmlformats.org/officeDocument/2006/relationships/hyperlink" Target="http://dashboard.bridgeportct.gov/views/PassThru.aspx?-E=fHcpqqoo4N18kuBPYEYeKiuhK/x9plRm7hJ70dqN801j78gr4tJf4sHxzpa%2BgUSNPVrk/AF42MybDKelVfn%2BxQ==&amp;" TargetMode="External"/><Relationship Id="rId8" Type="http://schemas.openxmlformats.org/officeDocument/2006/relationships/hyperlink" Target="http://dashboard.bridgeportct.gov/views/PassThru.aspx?-E=QmQPgtZz4BcmmMwPL/nbWgNZWP5ojBj60GAIUfjmNZVET1zjM2pvE7sXGuAyPRDxFQJRzSDrNGxwOuJs4Tvp6w==&am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00"/>
  </sheetPr>
  <dimension ref="A1:L32"/>
  <sheetViews>
    <sheetView showGridLines="0" tabSelected="1" workbookViewId="0">
      <selection activeCell="Q34" sqref="Q34"/>
    </sheetView>
  </sheetViews>
  <sheetFormatPr defaultRowHeight="14.5"/>
  <cols>
    <col min="1" max="1" width="2.26953125" style="57" customWidth="1"/>
    <col min="2" max="3" width="2.54296875" style="57" customWidth="1"/>
    <col min="4" max="4" width="11.26953125" style="57" customWidth="1"/>
    <col min="5" max="5" width="10.54296875" style="57" customWidth="1"/>
    <col min="6" max="8" width="9.1796875" style="57"/>
    <col min="9" max="9" width="10.54296875" style="57" customWidth="1"/>
    <col min="10" max="10" width="11.26953125" style="57" customWidth="1"/>
    <col min="11" max="12" width="2.54296875" style="57" customWidth="1"/>
  </cols>
  <sheetData>
    <row r="1" spans="1:12" s="32" customFormat="1" ht="34.5" customHeight="1">
      <c r="A1" s="73"/>
      <c r="B1" s="202" t="s">
        <v>6</v>
      </c>
      <c r="C1" s="202"/>
      <c r="D1" s="202"/>
      <c r="E1" s="202"/>
      <c r="F1" s="202"/>
      <c r="G1" s="202"/>
      <c r="H1" s="202"/>
      <c r="I1" s="202"/>
      <c r="J1" s="202"/>
      <c r="K1" s="202"/>
      <c r="L1" s="202"/>
    </row>
    <row r="2" spans="1:12" ht="15.65" customHeight="1">
      <c r="B2" s="216"/>
      <c r="C2" s="217"/>
      <c r="D2" s="217"/>
      <c r="E2" s="217"/>
      <c r="F2" s="217"/>
      <c r="G2" s="217"/>
      <c r="H2" s="217"/>
      <c r="I2" s="217"/>
      <c r="J2" s="217"/>
      <c r="K2" s="217"/>
      <c r="L2" s="218"/>
    </row>
    <row r="3" spans="1:12" ht="29.5" customHeight="1">
      <c r="B3" s="67"/>
      <c r="C3" s="155"/>
      <c r="F3" s="225" t="s">
        <v>335</v>
      </c>
      <c r="G3" s="225"/>
      <c r="H3" s="225"/>
      <c r="K3" s="155"/>
      <c r="L3" s="68"/>
    </row>
    <row r="4" spans="1:12" ht="15" thickBot="1">
      <c r="B4" s="67"/>
      <c r="C4" s="155"/>
      <c r="E4" s="74"/>
      <c r="F4" s="74"/>
      <c r="G4" s="74"/>
      <c r="H4" s="74"/>
      <c r="I4" s="74"/>
      <c r="K4" s="155"/>
      <c r="L4" s="68"/>
    </row>
    <row r="5" spans="1:12" ht="30" customHeight="1" thickTop="1">
      <c r="B5" s="67"/>
      <c r="C5" s="155"/>
      <c r="E5" s="203" t="s">
        <v>237</v>
      </c>
      <c r="F5" s="204"/>
      <c r="G5" s="204"/>
      <c r="H5" s="204"/>
      <c r="I5" s="205"/>
      <c r="J5" s="33"/>
      <c r="K5" s="155"/>
      <c r="L5" s="68"/>
    </row>
    <row r="6" spans="1:12" ht="21" customHeight="1">
      <c r="B6" s="67"/>
      <c r="C6" s="155"/>
      <c r="E6" s="206"/>
      <c r="F6" s="207"/>
      <c r="G6" s="207"/>
      <c r="H6" s="207"/>
      <c r="I6" s="208"/>
      <c r="J6" s="33"/>
      <c r="K6" s="155"/>
      <c r="L6" s="68"/>
    </row>
    <row r="7" spans="1:12" ht="30" customHeight="1">
      <c r="B7" s="67"/>
      <c r="C7" s="155"/>
      <c r="E7" s="206"/>
      <c r="F7" s="207"/>
      <c r="G7" s="207"/>
      <c r="H7" s="207"/>
      <c r="I7" s="208"/>
      <c r="J7" s="33"/>
      <c r="K7" s="155"/>
      <c r="L7" s="68"/>
    </row>
    <row r="8" spans="1:12" ht="30" customHeight="1">
      <c r="B8" s="67"/>
      <c r="C8" s="155"/>
      <c r="E8" s="206"/>
      <c r="F8" s="207"/>
      <c r="G8" s="207"/>
      <c r="H8" s="207"/>
      <c r="I8" s="208"/>
      <c r="J8" s="33"/>
      <c r="K8" s="155"/>
      <c r="L8" s="68"/>
    </row>
    <row r="9" spans="1:12" ht="30" customHeight="1">
      <c r="B9" s="67"/>
      <c r="C9" s="155"/>
      <c r="E9" s="206"/>
      <c r="F9" s="207"/>
      <c r="G9" s="207"/>
      <c r="H9" s="207"/>
      <c r="I9" s="208"/>
      <c r="J9" s="33"/>
      <c r="K9" s="155"/>
      <c r="L9" s="68"/>
    </row>
    <row r="10" spans="1:12" ht="30" customHeight="1">
      <c r="B10" s="67"/>
      <c r="C10" s="155"/>
      <c r="E10" s="206"/>
      <c r="F10" s="207"/>
      <c r="G10" s="207"/>
      <c r="H10" s="207"/>
      <c r="I10" s="208"/>
      <c r="J10" s="33"/>
      <c r="K10" s="155"/>
      <c r="L10" s="68"/>
    </row>
    <row r="11" spans="1:12" ht="30" customHeight="1">
      <c r="B11" s="67"/>
      <c r="C11" s="155"/>
      <c r="E11" s="206"/>
      <c r="F11" s="207"/>
      <c r="G11" s="207"/>
      <c r="H11" s="207"/>
      <c r="I11" s="208"/>
      <c r="J11" s="33"/>
      <c r="K11" s="155"/>
      <c r="L11" s="68"/>
    </row>
    <row r="12" spans="1:12" ht="22.5" customHeight="1" thickBot="1">
      <c r="B12" s="67"/>
      <c r="C12" s="155"/>
      <c r="E12" s="209"/>
      <c r="F12" s="210"/>
      <c r="G12" s="210"/>
      <c r="H12" s="210"/>
      <c r="I12" s="211"/>
      <c r="J12" s="33"/>
      <c r="K12" s="155"/>
      <c r="L12" s="68"/>
    </row>
    <row r="13" spans="1:12" ht="32.25" customHeight="1" thickTop="1">
      <c r="B13" s="67"/>
      <c r="C13" s="155"/>
      <c r="D13" s="75"/>
      <c r="E13" s="220" t="s">
        <v>66</v>
      </c>
      <c r="F13" s="221"/>
      <c r="G13" s="221"/>
      <c r="H13" s="221"/>
      <c r="I13" s="222"/>
      <c r="J13" s="34"/>
      <c r="K13" s="155"/>
      <c r="L13" s="68"/>
    </row>
    <row r="14" spans="1:12" ht="31.5" customHeight="1" thickBot="1">
      <c r="B14" s="67"/>
      <c r="C14" s="155"/>
      <c r="D14" s="75"/>
      <c r="E14" s="223"/>
      <c r="F14" s="223"/>
      <c r="G14" s="223"/>
      <c r="H14" s="223"/>
      <c r="I14" s="224"/>
      <c r="J14" s="34"/>
      <c r="K14" s="155"/>
      <c r="L14" s="68"/>
    </row>
    <row r="15" spans="1:12" ht="15.5" thickTop="1" thickBot="1">
      <c r="B15" s="67"/>
      <c r="C15" s="155"/>
      <c r="E15" s="74"/>
      <c r="F15" s="74"/>
      <c r="G15" s="74"/>
      <c r="H15" s="74"/>
      <c r="I15" s="74"/>
      <c r="K15" s="155"/>
      <c r="L15" s="68"/>
    </row>
    <row r="16" spans="1:12" ht="25.15" customHeight="1" thickTop="1">
      <c r="B16" s="67"/>
      <c r="C16" s="155"/>
      <c r="D16" s="75"/>
      <c r="E16" s="212" t="s">
        <v>59</v>
      </c>
      <c r="F16" s="212"/>
      <c r="G16" s="212"/>
      <c r="H16" s="212"/>
      <c r="I16" s="213"/>
      <c r="J16" s="34"/>
      <c r="K16" s="155"/>
      <c r="L16" s="68"/>
    </row>
    <row r="17" spans="1:12" ht="25.15" customHeight="1" thickBot="1">
      <c r="B17" s="67"/>
      <c r="C17" s="155"/>
      <c r="D17" s="75"/>
      <c r="E17" s="214"/>
      <c r="F17" s="214"/>
      <c r="G17" s="214"/>
      <c r="H17" s="214"/>
      <c r="I17" s="215"/>
      <c r="J17" s="34"/>
      <c r="K17" s="155"/>
      <c r="L17" s="68"/>
    </row>
    <row r="18" spans="1:12" ht="15" thickTop="1">
      <c r="B18" s="67"/>
      <c r="C18" s="155"/>
      <c r="K18" s="155"/>
      <c r="L18" s="68"/>
    </row>
    <row r="19" spans="1:12">
      <c r="B19" s="67"/>
      <c r="C19" s="155"/>
      <c r="K19" s="155"/>
      <c r="L19" s="68"/>
    </row>
    <row r="20" spans="1:12">
      <c r="B20" s="67"/>
      <c r="C20" s="155"/>
      <c r="K20" s="155"/>
      <c r="L20" s="68"/>
    </row>
    <row r="21" spans="1:12">
      <c r="B21" s="67"/>
      <c r="C21" s="155"/>
      <c r="K21" s="155"/>
      <c r="L21" s="68"/>
    </row>
    <row r="22" spans="1:12">
      <c r="B22" s="67"/>
      <c r="C22" s="155"/>
      <c r="K22" s="155"/>
      <c r="L22" s="68"/>
    </row>
    <row r="23" spans="1:12">
      <c r="B23" s="67"/>
      <c r="C23" s="155"/>
      <c r="K23" s="155"/>
      <c r="L23" s="68"/>
    </row>
    <row r="24" spans="1:12">
      <c r="B24" s="67"/>
      <c r="C24" s="155"/>
      <c r="K24" s="155"/>
      <c r="L24" s="68"/>
    </row>
    <row r="25" spans="1:12">
      <c r="B25" s="67"/>
      <c r="C25" s="155"/>
      <c r="K25" s="155"/>
      <c r="L25" s="68"/>
    </row>
    <row r="26" spans="1:12">
      <c r="B26" s="67"/>
      <c r="C26" s="155"/>
      <c r="K26" s="155"/>
      <c r="L26" s="68"/>
    </row>
    <row r="27" spans="1:12">
      <c r="B27" s="67"/>
      <c r="C27" s="155"/>
      <c r="K27" s="155"/>
      <c r="L27" s="68"/>
    </row>
    <row r="28" spans="1:12">
      <c r="B28" s="67"/>
      <c r="C28" s="155"/>
      <c r="K28" s="155"/>
      <c r="L28" s="68"/>
    </row>
    <row r="29" spans="1:12" s="35" customFormat="1" ht="23.5">
      <c r="A29" s="76"/>
      <c r="B29" s="131"/>
      <c r="C29" s="156"/>
      <c r="D29" s="76"/>
      <c r="E29" s="76"/>
      <c r="F29" s="219" t="s">
        <v>336</v>
      </c>
      <c r="G29" s="219"/>
      <c r="H29" s="219"/>
      <c r="I29" s="95" t="s">
        <v>233</v>
      </c>
      <c r="K29" s="156"/>
      <c r="L29" s="132"/>
    </row>
    <row r="30" spans="1:12">
      <c r="B30" s="67"/>
      <c r="C30" s="155"/>
      <c r="K30" s="155"/>
      <c r="L30" s="68"/>
    </row>
    <row r="31" spans="1:12" ht="15" thickBot="1">
      <c r="B31" s="133"/>
      <c r="C31" s="157"/>
      <c r="D31" s="157"/>
      <c r="E31" s="157"/>
      <c r="F31" s="157"/>
      <c r="G31" s="157"/>
      <c r="H31" s="157"/>
      <c r="I31" s="157"/>
      <c r="J31" s="157"/>
      <c r="K31" s="157"/>
      <c r="L31" s="71"/>
    </row>
    <row r="32" spans="1:12">
      <c r="A32"/>
      <c r="B32"/>
      <c r="C32"/>
      <c r="D32"/>
      <c r="E32"/>
      <c r="F32"/>
      <c r="G32"/>
      <c r="H32"/>
      <c r="I32"/>
      <c r="J32"/>
      <c r="K32"/>
      <c r="L32"/>
    </row>
  </sheetData>
  <mergeCells count="7">
    <mergeCell ref="B1:L1"/>
    <mergeCell ref="E5:I12"/>
    <mergeCell ref="E16:I17"/>
    <mergeCell ref="B2:L2"/>
    <mergeCell ref="F29:H29"/>
    <mergeCell ref="E13:I14"/>
    <mergeCell ref="F3:H3"/>
  </mergeCells>
  <pageMargins left="0.95" right="0.9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38"/>
  <sheetViews>
    <sheetView workbookViewId="0">
      <selection activeCell="N47" sqref="N47"/>
    </sheetView>
  </sheetViews>
  <sheetFormatPr defaultRowHeight="14.5"/>
  <cols>
    <col min="1" max="1" width="27.81640625" style="57" customWidth="1"/>
    <col min="2" max="2" width="12.26953125" customWidth="1"/>
  </cols>
  <sheetData>
    <row r="1" spans="1:1">
      <c r="A1" s="59" t="s">
        <v>69</v>
      </c>
    </row>
    <row r="2" spans="1:1">
      <c r="A2" s="85" t="s">
        <v>70</v>
      </c>
    </row>
    <row r="3" spans="1:1">
      <c r="A3" s="86" t="s">
        <v>144</v>
      </c>
    </row>
    <row r="4" spans="1:1">
      <c r="A4" s="85" t="s">
        <v>81</v>
      </c>
    </row>
    <row r="5" spans="1:1">
      <c r="A5" s="85" t="s">
        <v>83</v>
      </c>
    </row>
    <row r="6" spans="1:1">
      <c r="A6" s="86" t="s">
        <v>85</v>
      </c>
    </row>
    <row r="7" spans="1:1">
      <c r="A7" s="85" t="s">
        <v>87</v>
      </c>
    </row>
    <row r="8" spans="1:1">
      <c r="A8" s="86" t="s">
        <v>148</v>
      </c>
    </row>
    <row r="9" spans="1:1">
      <c r="A9" s="85" t="s">
        <v>92</v>
      </c>
    </row>
    <row r="10" spans="1:1">
      <c r="A10" s="86" t="s">
        <v>149</v>
      </c>
    </row>
    <row r="11" spans="1:1">
      <c r="A11" s="86" t="s">
        <v>179</v>
      </c>
    </row>
    <row r="12" spans="1:1">
      <c r="A12" s="86" t="s">
        <v>98</v>
      </c>
    </row>
    <row r="13" spans="1:1">
      <c r="A13" s="86" t="s">
        <v>206</v>
      </c>
    </row>
    <row r="14" spans="1:1">
      <c r="A14" s="86" t="s">
        <v>202</v>
      </c>
    </row>
    <row r="15" spans="1:1">
      <c r="A15" s="86" t="s">
        <v>208</v>
      </c>
    </row>
    <row r="16" spans="1:1">
      <c r="A16" s="86" t="s">
        <v>151</v>
      </c>
    </row>
    <row r="17" spans="1:1">
      <c r="A17" s="86" t="s">
        <v>207</v>
      </c>
    </row>
    <row r="18" spans="1:1">
      <c r="A18" s="85" t="s">
        <v>106</v>
      </c>
    </row>
    <row r="19" spans="1:1">
      <c r="A19" s="85" t="s">
        <v>109</v>
      </c>
    </row>
    <row r="20" spans="1:1">
      <c r="A20" s="86" t="s">
        <v>111</v>
      </c>
    </row>
    <row r="21" spans="1:1">
      <c r="A21" s="85" t="s">
        <v>152</v>
      </c>
    </row>
    <row r="22" spans="1:1">
      <c r="A22" s="86" t="s">
        <v>114</v>
      </c>
    </row>
    <row r="23" spans="1:1">
      <c r="A23" s="86" t="s">
        <v>201</v>
      </c>
    </row>
    <row r="24" spans="1:1">
      <c r="A24" s="85" t="s">
        <v>173</v>
      </c>
    </row>
    <row r="25" spans="1:1">
      <c r="A25" s="86" t="s">
        <v>204</v>
      </c>
    </row>
    <row r="26" spans="1:1">
      <c r="A26" s="86" t="s">
        <v>121</v>
      </c>
    </row>
    <row r="27" spans="1:1">
      <c r="A27" s="85" t="s">
        <v>200</v>
      </c>
    </row>
    <row r="28" spans="1:1">
      <c r="A28" s="85" t="s">
        <v>124</v>
      </c>
    </row>
    <row r="29" spans="1:1">
      <c r="A29" s="86" t="s">
        <v>126</v>
      </c>
    </row>
    <row r="30" spans="1:1">
      <c r="A30" s="86" t="s">
        <v>153</v>
      </c>
    </row>
    <row r="31" spans="1:1">
      <c r="A31" s="85" t="s">
        <v>129</v>
      </c>
    </row>
    <row r="32" spans="1:1">
      <c r="A32" s="86" t="s">
        <v>131</v>
      </c>
    </row>
    <row r="33" spans="1:1">
      <c r="A33" s="85" t="s">
        <v>133</v>
      </c>
    </row>
    <row r="34" spans="1:1">
      <c r="A34" s="85" t="s">
        <v>203</v>
      </c>
    </row>
    <row r="35" spans="1:1">
      <c r="A35" s="85" t="s">
        <v>136</v>
      </c>
    </row>
    <row r="36" spans="1:1">
      <c r="A36" s="86" t="s">
        <v>205</v>
      </c>
    </row>
    <row r="37" spans="1:1">
      <c r="A37" s="85" t="s">
        <v>174</v>
      </c>
    </row>
    <row r="38" spans="1:1">
      <c r="A38" s="72"/>
    </row>
  </sheetData>
  <sortState xmlns:xlrd2="http://schemas.microsoft.com/office/spreadsheetml/2017/richdata2" ref="A3:A37">
    <sortCondition ref="A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H23"/>
  <sheetViews>
    <sheetView showGridLines="0" workbookViewId="0">
      <selection activeCell="H30" sqref="H30"/>
    </sheetView>
  </sheetViews>
  <sheetFormatPr defaultRowHeight="14.5"/>
  <cols>
    <col min="1" max="1" width="4.54296875" style="57" customWidth="1"/>
    <col min="2" max="6" width="9.1796875" style="57"/>
    <col min="7" max="7" width="6.1796875" style="57" customWidth="1"/>
    <col min="8" max="8" width="34.81640625" style="57" customWidth="1"/>
  </cols>
  <sheetData>
    <row r="1" spans="1:8" s="36" customFormat="1" ht="20.25" customHeight="1">
      <c r="A1" s="228" t="s">
        <v>6</v>
      </c>
      <c r="B1" s="228"/>
      <c r="C1" s="228"/>
      <c r="D1" s="228"/>
      <c r="E1" s="228"/>
      <c r="F1" s="228"/>
      <c r="G1" s="228"/>
      <c r="H1" s="228"/>
    </row>
    <row r="2" spans="1:8" ht="21">
      <c r="A2" s="104"/>
      <c r="B2" s="104"/>
      <c r="C2" s="104"/>
      <c r="D2" s="104"/>
      <c r="E2" s="104"/>
      <c r="F2" s="104"/>
      <c r="G2" s="104"/>
      <c r="H2" s="104"/>
    </row>
    <row r="3" spans="1:8" s="37" customFormat="1" ht="21">
      <c r="A3" s="229" t="s">
        <v>266</v>
      </c>
      <c r="B3" s="229"/>
      <c r="C3" s="229"/>
      <c r="D3" s="229"/>
      <c r="E3" s="229"/>
      <c r="F3" s="229"/>
      <c r="G3" s="229"/>
      <c r="H3" s="229"/>
    </row>
    <row r="4" spans="1:8" s="37" customFormat="1" ht="21">
      <c r="A4" s="229" t="s">
        <v>218</v>
      </c>
      <c r="B4" s="229"/>
      <c r="C4" s="229"/>
      <c r="D4" s="229"/>
      <c r="E4" s="229"/>
      <c r="F4" s="229"/>
      <c r="G4" s="229"/>
      <c r="H4" s="229"/>
    </row>
    <row r="5" spans="1:8" s="37" customFormat="1" ht="18.5">
      <c r="A5" s="101"/>
      <c r="B5" s="101"/>
      <c r="C5" s="101"/>
      <c r="D5" s="101"/>
      <c r="E5" s="101"/>
      <c r="F5" s="101"/>
      <c r="G5" s="101"/>
      <c r="H5" s="101"/>
    </row>
    <row r="7" spans="1:8" s="36" customFormat="1" ht="23.5" customHeight="1">
      <c r="A7" s="227" t="s">
        <v>60</v>
      </c>
      <c r="B7" s="227"/>
      <c r="C7" s="227"/>
      <c r="D7" s="227"/>
      <c r="E7" s="227"/>
      <c r="F7" s="227"/>
      <c r="G7" s="227"/>
      <c r="H7" s="227"/>
    </row>
    <row r="10" spans="1:8" s="38" customFormat="1" ht="21">
      <c r="A10" s="102" t="s">
        <v>61</v>
      </c>
      <c r="B10" s="230" t="s">
        <v>62</v>
      </c>
      <c r="C10" s="230"/>
      <c r="D10" s="230"/>
      <c r="E10" s="230"/>
      <c r="F10" s="230"/>
      <c r="G10" s="230"/>
      <c r="H10" s="103"/>
    </row>
    <row r="11" spans="1:8" s="38" customFormat="1" ht="15.5">
      <c r="A11" s="96"/>
      <c r="B11" s="96"/>
      <c r="C11" s="96"/>
      <c r="D11" s="96"/>
      <c r="E11" s="96"/>
      <c r="F11" s="96"/>
      <c r="G11" s="96"/>
      <c r="H11" s="97"/>
    </row>
    <row r="12" spans="1:8" s="38" customFormat="1" ht="21">
      <c r="A12" s="182">
        <v>1</v>
      </c>
      <c r="B12" s="186" t="s">
        <v>238</v>
      </c>
      <c r="C12" s="182"/>
      <c r="D12" s="182"/>
      <c r="E12" s="182"/>
      <c r="F12" s="182"/>
      <c r="G12" s="182"/>
      <c r="H12" s="310" t="s">
        <v>176</v>
      </c>
    </row>
    <row r="13" spans="1:8" s="38" customFormat="1" ht="21">
      <c r="A13" s="182"/>
      <c r="B13" s="134"/>
      <c r="C13" s="182"/>
      <c r="D13" s="182"/>
      <c r="E13" s="182"/>
      <c r="F13" s="182"/>
      <c r="G13" s="182"/>
      <c r="H13" s="100"/>
    </row>
    <row r="14" spans="1:8" s="39" customFormat="1" ht="21">
      <c r="A14" s="182">
        <v>2</v>
      </c>
      <c r="B14" s="187" t="s">
        <v>63</v>
      </c>
      <c r="C14" s="185"/>
      <c r="D14" s="185"/>
      <c r="E14" s="185"/>
      <c r="F14" s="185"/>
      <c r="G14" s="185"/>
      <c r="H14" s="310" t="s">
        <v>177</v>
      </c>
    </row>
    <row r="15" spans="1:8" s="39" customFormat="1" ht="21">
      <c r="A15" s="182"/>
      <c r="B15" s="187"/>
      <c r="C15" s="185"/>
      <c r="D15" s="185"/>
      <c r="E15" s="185"/>
      <c r="F15" s="185"/>
      <c r="G15" s="185"/>
      <c r="H15" s="100"/>
    </row>
    <row r="16" spans="1:8" s="39" customFormat="1" ht="21">
      <c r="A16" s="182">
        <v>3</v>
      </c>
      <c r="B16" s="187" t="s">
        <v>181</v>
      </c>
      <c r="C16" s="185"/>
      <c r="D16" s="185"/>
      <c r="E16" s="185"/>
      <c r="F16" s="185"/>
      <c r="G16" s="185"/>
      <c r="H16" s="310" t="s">
        <v>278</v>
      </c>
    </row>
    <row r="17" spans="1:8" s="39" customFormat="1" ht="21">
      <c r="A17" s="182"/>
      <c r="B17" s="187"/>
      <c r="C17" s="185"/>
      <c r="D17" s="185"/>
      <c r="E17" s="185"/>
      <c r="F17" s="185"/>
      <c r="G17" s="185"/>
      <c r="H17" s="100"/>
    </row>
    <row r="18" spans="1:8" s="39" customFormat="1" ht="21">
      <c r="A18" s="182">
        <v>4</v>
      </c>
      <c r="B18" s="187" t="s">
        <v>194</v>
      </c>
      <c r="C18" s="185"/>
      <c r="D18" s="185"/>
      <c r="E18" s="185"/>
      <c r="F18" s="185"/>
      <c r="G18" s="185"/>
      <c r="H18" s="311" t="s">
        <v>343</v>
      </c>
    </row>
    <row r="19" spans="1:8" s="39" customFormat="1" ht="21">
      <c r="A19" s="182"/>
      <c r="B19" s="187"/>
      <c r="C19" s="185"/>
      <c r="D19" s="185"/>
      <c r="E19" s="185"/>
      <c r="F19" s="185"/>
      <c r="G19" s="185"/>
      <c r="H19" s="97"/>
    </row>
    <row r="20" spans="1:8" s="39" customFormat="1" ht="21">
      <c r="A20" s="182">
        <v>5</v>
      </c>
      <c r="B20" s="187" t="s">
        <v>64</v>
      </c>
      <c r="C20" s="185"/>
      <c r="D20" s="185"/>
      <c r="E20" s="185"/>
      <c r="F20" s="185"/>
      <c r="G20" s="185"/>
      <c r="H20" s="311" t="s">
        <v>344</v>
      </c>
    </row>
    <row r="21" spans="1:8" s="39" customFormat="1">
      <c r="A21" s="98"/>
      <c r="B21" s="99"/>
      <c r="C21" s="99"/>
      <c r="D21" s="99"/>
      <c r="E21" s="99"/>
      <c r="F21" s="99"/>
      <c r="G21" s="99"/>
      <c r="H21" s="78"/>
    </row>
    <row r="22" spans="1:8" s="39" customFormat="1">
      <c r="A22" s="98"/>
      <c r="B22" s="99"/>
      <c r="C22" s="99"/>
      <c r="D22" s="99"/>
      <c r="E22" s="99"/>
      <c r="F22" s="99"/>
      <c r="G22" s="99"/>
      <c r="H22" s="99"/>
    </row>
    <row r="23" spans="1:8" ht="15.5">
      <c r="A23" s="102"/>
      <c r="B23" s="226"/>
      <c r="C23" s="226"/>
      <c r="D23" s="226"/>
      <c r="E23" s="226"/>
      <c r="F23" s="226"/>
      <c r="G23" s="226"/>
      <c r="H23" s="103"/>
    </row>
  </sheetData>
  <mergeCells count="6">
    <mergeCell ref="B23:G23"/>
    <mergeCell ref="A7:H7"/>
    <mergeCell ref="A1:H1"/>
    <mergeCell ref="A3:H3"/>
    <mergeCell ref="A4:H4"/>
    <mergeCell ref="B10:G10"/>
  </mergeCells>
  <hyperlinks>
    <hyperlink ref="H12" location="'1 Par Inv Alloc'!A1" display="'1 Par Inv Alloc'!A1" xr:uid="{00000000-0004-0000-0100-000000000000}"/>
    <hyperlink ref="H14" location="'2 Guidelines'!A1" display="'2 Guidelines'!A1" xr:uid="{00000000-0004-0000-0100-000001000000}"/>
    <hyperlink ref="H16" location="'3 PROCUREMENT GUIDELINES'!A1" display="'3 PROCUREMENT GUIDELINES'!A1" xr:uid="{2A653998-C770-4167-A285-DF84AA23F875}"/>
    <hyperlink ref="H18" location="'4 P-10 ORDER FORM'!A1" display="'4 P-10 ORDER FORM'!A1" xr:uid="{E9688E98-8D05-49D1-8C39-2301B4954185}"/>
    <hyperlink ref="H20" location="'5 Sample Activity Timeline'!A1" display="'5 Sample Activity Timeline'!A1" xr:uid="{641EBE90-EAB2-4206-8E46-483785F89FCE}"/>
  </hyperlinks>
  <pageMargins left="0.65" right="0.6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6CB1-B300-4F85-B079-9DA453C61A46}">
  <sheetPr>
    <tabColor rgb="FF00B050"/>
  </sheetPr>
  <dimension ref="A1:J43"/>
  <sheetViews>
    <sheetView showGridLines="0" zoomScale="110" zoomScaleNormal="110" workbookViewId="0">
      <pane ySplit="5" topLeftCell="A6" activePane="bottomLeft" state="frozen"/>
      <selection activeCell="J24" sqref="J24"/>
      <selection pane="bottomLeft" activeCell="E5" sqref="E5"/>
    </sheetView>
  </sheetViews>
  <sheetFormatPr defaultRowHeight="14.5"/>
  <cols>
    <col min="1" max="1" width="4.81640625" style="53" customWidth="1"/>
    <col min="2" max="2" width="21.81640625" style="53" customWidth="1"/>
    <col min="3" max="3" width="22" style="53" customWidth="1"/>
    <col min="4" max="5" width="9.54296875" style="54" customWidth="1"/>
    <col min="6" max="6" width="10.453125" style="106" customWidth="1"/>
    <col min="7" max="7" width="11.453125" style="94" customWidth="1"/>
    <col min="8" max="8" width="5.453125" customWidth="1"/>
    <col min="9" max="9" width="7.81640625" customWidth="1"/>
  </cols>
  <sheetData>
    <row r="1" spans="1:9" s="45" customFormat="1" ht="18.5">
      <c r="A1" s="52" t="s">
        <v>6</v>
      </c>
      <c r="B1" s="52"/>
      <c r="C1" s="52"/>
      <c r="D1" s="87"/>
      <c r="E1" s="87"/>
      <c r="F1" s="52"/>
      <c r="G1" s="44"/>
    </row>
    <row r="2" spans="1:9" s="45" customFormat="1" ht="18.5">
      <c r="A2" s="231" t="s">
        <v>235</v>
      </c>
      <c r="B2" s="231"/>
      <c r="C2" s="231"/>
      <c r="D2" s="231"/>
      <c r="E2" s="231"/>
      <c r="F2" s="164"/>
      <c r="G2" s="81" t="s">
        <v>335</v>
      </c>
    </row>
    <row r="3" spans="1:9" s="45" customFormat="1" ht="9" customHeight="1" thickBot="1">
      <c r="A3" s="53"/>
      <c r="B3" s="53"/>
      <c r="C3" s="53"/>
      <c r="D3" s="54"/>
      <c r="E3" s="54"/>
      <c r="F3" s="105"/>
    </row>
    <row r="4" spans="1:9" s="45" customFormat="1" ht="14.25" customHeight="1" thickBot="1">
      <c r="F4" s="181" t="s">
        <v>334</v>
      </c>
    </row>
    <row r="5" spans="1:9" s="88" customFormat="1" ht="41.25" customHeight="1">
      <c r="A5" s="161" t="s">
        <v>171</v>
      </c>
      <c r="B5" s="161" t="s">
        <v>168</v>
      </c>
      <c r="C5" s="161" t="s">
        <v>172</v>
      </c>
      <c r="D5" s="162" t="s">
        <v>141</v>
      </c>
      <c r="E5" s="162" t="s">
        <v>142</v>
      </c>
      <c r="F5" s="163" t="s">
        <v>342</v>
      </c>
      <c r="G5" s="117" t="s">
        <v>175</v>
      </c>
      <c r="H5" s="45"/>
      <c r="I5" s="45"/>
    </row>
    <row r="6" spans="1:9" ht="13.5" customHeight="1">
      <c r="A6" s="53">
        <v>801</v>
      </c>
      <c r="B6" s="53" t="s">
        <v>70</v>
      </c>
      <c r="C6" s="192" t="str">
        <f>CONCATENATE([15]!Table63[[#This Row],[Code]]," ",[15]!Table63[[#This Row],[School]])</f>
        <v>801 Barnum</v>
      </c>
      <c r="D6" s="188" t="s">
        <v>143</v>
      </c>
      <c r="E6" s="54">
        <f>'[15]Reg-Elem'!BE6</f>
        <v>617</v>
      </c>
      <c r="F6" s="194">
        <f>Table633[[#Headers],[$9.59]]*Table633[[#This Row],[Proj Reg]]</f>
        <v>5917.03</v>
      </c>
      <c r="G6" s="158" t="str">
        <f>IF(ISERR(SEARCH("HS",Table633[[#This Row],[School]])),"Title I", "Priority")</f>
        <v>Title I</v>
      </c>
      <c r="H6" s="89"/>
      <c r="I6" s="89"/>
    </row>
    <row r="7" spans="1:9" ht="13.5" customHeight="1">
      <c r="A7" s="53">
        <v>802</v>
      </c>
      <c r="B7" s="53" t="s">
        <v>83</v>
      </c>
      <c r="C7" s="192" t="str">
        <f>CONCATENATE([15]!Table63[[#This Row],[Code]]," ",[15]!Table63[[#This Row],[School]])</f>
        <v>802 Beardsley</v>
      </c>
      <c r="D7" s="54" t="s">
        <v>145</v>
      </c>
      <c r="E7" s="54">
        <f>'[15]Reg-Elem'!BE8</f>
        <v>341</v>
      </c>
      <c r="F7" s="194">
        <f>Table633[[#Headers],[$9.59]]*Table633[[#This Row],[Proj Reg]]</f>
        <v>3270.19</v>
      </c>
      <c r="G7" s="158" t="str">
        <f>IF(ISERR(SEARCH("HS",Table633[[#This Row],[School]])),"Title I", "Priority")</f>
        <v>Title I</v>
      </c>
      <c r="H7" s="90"/>
      <c r="I7" s="46"/>
    </row>
    <row r="8" spans="1:9" ht="13.5" customHeight="1">
      <c r="A8" s="53">
        <v>803</v>
      </c>
      <c r="B8" s="53" t="s">
        <v>85</v>
      </c>
      <c r="C8" s="192" t="str">
        <f>CONCATENATE([15]!Table63[[#This Row],[Code]]," ",[15]!Table63[[#This Row],[School]])</f>
        <v>803 Black Rock</v>
      </c>
      <c r="D8" s="188" t="s">
        <v>143</v>
      </c>
      <c r="E8" s="54">
        <f>'[15]Reg-Elem'!BE9</f>
        <v>476</v>
      </c>
      <c r="F8" s="194">
        <f>Table633[[#Headers],[$9.59]]*Table633[[#This Row],[Proj Reg]]</f>
        <v>4564.84</v>
      </c>
      <c r="G8" s="158" t="str">
        <f>IF(ISERR(SEARCH("HS",Table633[[#This Row],[School]])),"Title I", "Priority")</f>
        <v>Title I</v>
      </c>
      <c r="H8" s="90"/>
      <c r="I8" s="46"/>
    </row>
    <row r="9" spans="1:9" ht="13.5" customHeight="1">
      <c r="A9" s="53">
        <v>804</v>
      </c>
      <c r="B9" s="53" t="s">
        <v>92</v>
      </c>
      <c r="C9" s="192" t="str">
        <f>CONCATENATE([15]!Table63[[#This Row],[Code]]," ",[15]!Table63[[#This Row],[School]])</f>
        <v>804 Bryant</v>
      </c>
      <c r="D9" s="54" t="s">
        <v>145</v>
      </c>
      <c r="E9" s="54">
        <f>'[15]Reg-Elem'!BE12</f>
        <v>346</v>
      </c>
      <c r="F9" s="194">
        <f>Table633[[#Headers],[$9.59]]*Table633[[#This Row],[Proj Reg]]</f>
        <v>3318.14</v>
      </c>
      <c r="G9" s="158" t="str">
        <f>IF(ISERR(SEARCH("HS",Table633[[#This Row],[School]])),"Title I", "Priority")</f>
        <v>Title I</v>
      </c>
      <c r="H9" s="90"/>
      <c r="I9" s="46"/>
    </row>
    <row r="10" spans="1:9" ht="13.5" customHeight="1">
      <c r="A10" s="189">
        <v>805</v>
      </c>
      <c r="B10" s="189" t="s">
        <v>98</v>
      </c>
      <c r="C10" s="192" t="str">
        <f>CONCATENATE([15]!Table63[[#This Row],[Code]]," ",[15]!Table63[[#This Row],[School]])</f>
        <v>805 Columbus</v>
      </c>
      <c r="D10" s="188" t="s">
        <v>143</v>
      </c>
      <c r="E10" s="54">
        <f>'[15]Reg-Elem'!BE14</f>
        <v>558</v>
      </c>
      <c r="F10" s="194">
        <f>Table633[[#Headers],[$9.59]]*Table633[[#This Row],[Proj Reg]]</f>
        <v>5351.22</v>
      </c>
      <c r="G10" s="158" t="str">
        <f>IF(ISERR(SEARCH("HS",Table633[[#This Row],[School]])),"Title I", "Priority")</f>
        <v>Title I</v>
      </c>
      <c r="H10" s="90"/>
      <c r="I10" s="46"/>
    </row>
    <row r="11" spans="1:9" ht="13.5" customHeight="1">
      <c r="A11" s="53">
        <v>807</v>
      </c>
      <c r="B11" s="53" t="s">
        <v>106</v>
      </c>
      <c r="C11" s="192" t="str">
        <f>CONCATENATE([15]!Table63[[#This Row],[Code]]," ",[15]!Table63[[#This Row],[School]])</f>
        <v>807 Edison</v>
      </c>
      <c r="D11" s="54" t="s">
        <v>146</v>
      </c>
      <c r="E11" s="54">
        <f>'[15]Reg-Elem'!BE21</f>
        <v>185</v>
      </c>
      <c r="F11" s="194">
        <f>Table633[[#Headers],[$9.59]]*Table633[[#This Row],[Proj Reg]]</f>
        <v>1774.1499999999999</v>
      </c>
      <c r="G11" s="158" t="str">
        <f>IF(ISERR(SEARCH("HS",Table633[[#This Row],[School]])),"Title I", "Priority")</f>
        <v>Title I</v>
      </c>
      <c r="H11" s="90"/>
      <c r="I11" s="46"/>
    </row>
    <row r="12" spans="1:9" ht="13.5" customHeight="1">
      <c r="A12" s="190">
        <v>808</v>
      </c>
      <c r="B12" s="190" t="s">
        <v>220</v>
      </c>
      <c r="C12" s="192" t="str">
        <f>CONCATENATE([15]!Table63[[#This Row],[Code]]," ",[15]!Table63[[#This Row],[School]])</f>
        <v>808 Aerospace HS</v>
      </c>
      <c r="D12" s="188" t="s">
        <v>150</v>
      </c>
      <c r="E12" s="191">
        <v>500</v>
      </c>
      <c r="F12" s="194">
        <f>Table633[[#Headers],[$9.59]]*Table633[[#This Row],[Proj Reg]]</f>
        <v>4795</v>
      </c>
      <c r="G12" s="158" t="str">
        <f>IF(ISERR(SEARCH("HS",Table633[[#This Row],[School]])),"Title I", "Priority")</f>
        <v>Priority</v>
      </c>
      <c r="H12" s="90"/>
      <c r="I12" s="46"/>
    </row>
    <row r="13" spans="1:9" ht="13.5" customHeight="1">
      <c r="A13" s="53">
        <v>810</v>
      </c>
      <c r="B13" s="53" t="s">
        <v>200</v>
      </c>
      <c r="C13" s="192" t="str">
        <f>CONCATENATE([15]!Table63[[#This Row],[Code]]," ",[15]!Table63[[#This Row],[School]])</f>
        <v>810 Marin</v>
      </c>
      <c r="D13" s="188" t="s">
        <v>143</v>
      </c>
      <c r="E13" s="54">
        <f>'[15]Reg-Elem'!BE28</f>
        <v>742</v>
      </c>
      <c r="F13" s="194">
        <f>Table633[[#Headers],[$9.59]]*Table633[[#This Row],[Proj Reg]]</f>
        <v>7115.78</v>
      </c>
      <c r="G13" s="158" t="str">
        <f>IF(ISERR(SEARCH("HS",Table633[[#This Row],[School]])),"Title I", "Priority")</f>
        <v>Title I</v>
      </c>
      <c r="H13" s="90"/>
      <c r="I13" s="46"/>
    </row>
    <row r="14" spans="1:9" ht="13.5" customHeight="1">
      <c r="A14" s="53">
        <v>811</v>
      </c>
      <c r="B14" s="53" t="s">
        <v>109</v>
      </c>
      <c r="C14" s="192" t="str">
        <f>CONCATENATE([15]!Table63[[#This Row],[Code]]," ",[15]!Table63[[#This Row],[School]])</f>
        <v>811 Hall</v>
      </c>
      <c r="D14" s="54" t="s">
        <v>146</v>
      </c>
      <c r="E14" s="54">
        <f>'[15]Reg-Elem'!BE22</f>
        <v>188</v>
      </c>
      <c r="F14" s="194">
        <f>Table633[[#Headers],[$9.59]]*Table633[[#This Row],[Proj Reg]]</f>
        <v>1802.92</v>
      </c>
      <c r="G14" s="158" t="str">
        <f>IF(ISERR(SEARCH("HS",Table633[[#This Row],[School]])),"Title I", "Priority")</f>
        <v>Title I</v>
      </c>
      <c r="H14" s="90"/>
      <c r="I14" s="46"/>
    </row>
    <row r="15" spans="1:9" ht="13.5" customHeight="1">
      <c r="A15" s="53">
        <v>812</v>
      </c>
      <c r="B15" s="53" t="s">
        <v>111</v>
      </c>
      <c r="C15" s="192" t="str">
        <f>CONCATENATE([15]!Table63[[#This Row],[Code]]," ",[15]!Table63[[#This Row],[School]])</f>
        <v>812 Hallen</v>
      </c>
      <c r="D15" s="54" t="s">
        <v>146</v>
      </c>
      <c r="E15" s="54">
        <f>'[15]Reg-Elem'!BE23</f>
        <v>259</v>
      </c>
      <c r="F15" s="194">
        <f>Table633[[#Headers],[$9.59]]*Table633[[#This Row],[Proj Reg]]</f>
        <v>2483.81</v>
      </c>
      <c r="G15" s="158" t="str">
        <f>IF(ISERR(SEARCH("HS",Table633[[#This Row],[School]])),"Title I", "Priority")</f>
        <v>Title I</v>
      </c>
      <c r="H15" s="90"/>
      <c r="I15" s="46"/>
    </row>
    <row r="16" spans="1:9" ht="13.5" customHeight="1">
      <c r="A16" s="53">
        <v>813</v>
      </c>
      <c r="B16" s="53" t="s">
        <v>201</v>
      </c>
      <c r="C16" s="192" t="str">
        <f>CONCATENATE([15]!Table63[[#This Row],[Code]]," ",[15]!Table63[[#This Row],[School]])</f>
        <v>813 Hooker</v>
      </c>
      <c r="D16" s="188" t="s">
        <v>147</v>
      </c>
      <c r="E16" s="54">
        <f>'[15]Reg-Elem'!BS25</f>
        <v>309</v>
      </c>
      <c r="F16" s="194">
        <f>Table633[[#Headers],[$9.59]]*Table633[[#This Row],[Proj Reg]]</f>
        <v>2963.31</v>
      </c>
      <c r="G16" s="158" t="str">
        <f>IF(ISERR(SEARCH("HS",Table633[[#This Row],[School]])),"Title I", "Priority")</f>
        <v>Title I</v>
      </c>
      <c r="H16" s="90"/>
      <c r="I16" s="46"/>
    </row>
    <row r="17" spans="1:9" ht="13.5" customHeight="1">
      <c r="A17" s="53">
        <v>814</v>
      </c>
      <c r="B17" s="53" t="s">
        <v>81</v>
      </c>
      <c r="C17" s="192" t="str">
        <f>CONCATENATE([15]!Table63[[#This Row],[Code]]," ",[15]!Table63[[#This Row],[School]])</f>
        <v>814 Batalla</v>
      </c>
      <c r="D17" s="188" t="s">
        <v>143</v>
      </c>
      <c r="E17" s="54">
        <f>'[15]Reg-Elem'!BE7</f>
        <v>1061</v>
      </c>
      <c r="F17" s="194">
        <f>Table633[[#Headers],[$9.59]]*Table633[[#This Row],[Proj Reg]]</f>
        <v>10174.99</v>
      </c>
      <c r="G17" s="158" t="str">
        <f>IF(ISERR(SEARCH("HS",Table633[[#This Row],[School]])),"Title I", "Priority")</f>
        <v>Title I</v>
      </c>
      <c r="H17" s="90"/>
      <c r="I17" s="46"/>
    </row>
    <row r="18" spans="1:9" ht="13.5" customHeight="1">
      <c r="A18" s="190">
        <v>815</v>
      </c>
      <c r="B18" s="190" t="s">
        <v>221</v>
      </c>
      <c r="C18" s="192" t="str">
        <f>CONCATENATE([15]!Table63[[#This Row],[Code]]," ",[15]!Table63[[#This Row],[School]])</f>
        <v>815 Information Technology HS</v>
      </c>
      <c r="D18" s="188" t="s">
        <v>150</v>
      </c>
      <c r="E18" s="191">
        <v>500</v>
      </c>
      <c r="F18" s="194">
        <f>Table633[[#Headers],[$9.59]]*Table633[[#This Row],[Proj Reg]]</f>
        <v>4795</v>
      </c>
      <c r="G18" s="158" t="str">
        <f>IF(ISERR(SEARCH("HS",Table633[[#This Row],[School]])),"Title I", "Priority")</f>
        <v>Priority</v>
      </c>
      <c r="H18" s="90"/>
      <c r="I18" s="46"/>
    </row>
    <row r="19" spans="1:9" ht="13.5" customHeight="1">
      <c r="A19" s="190">
        <v>816</v>
      </c>
      <c r="B19" s="190" t="s">
        <v>148</v>
      </c>
      <c r="C19" s="192" t="str">
        <f>CONCATENATE([15]!Table63[[#This Row],[Code]]," ",[15]!Table63[[#This Row],[School]])</f>
        <v>816 BMA HS</v>
      </c>
      <c r="D19" s="188" t="s">
        <v>150</v>
      </c>
      <c r="E19" s="193">
        <f>'[15]Reg-HS'!AE9</f>
        <v>320</v>
      </c>
      <c r="F19" s="194">
        <f>Table633[[#Headers],[$9.59]]*Table633[[#This Row],[Proj Reg]]</f>
        <v>3068.8</v>
      </c>
      <c r="G19" s="158" t="str">
        <f>IF(ISERR(SEARCH("HS",Table633[[#This Row],[School]])),"Title I", "Priority")</f>
        <v>Priority</v>
      </c>
      <c r="H19" s="90"/>
      <c r="I19" s="46"/>
    </row>
    <row r="20" spans="1:9" ht="13.5" customHeight="1">
      <c r="A20" s="53">
        <v>817</v>
      </c>
      <c r="B20" s="53" t="s">
        <v>126</v>
      </c>
      <c r="C20" s="192" t="str">
        <f>CONCATENATE([15]!Table63[[#This Row],[Code]]," ",[15]!Table63[[#This Row],[School]])</f>
        <v>817 Park City Magnet</v>
      </c>
      <c r="D20" s="188" t="s">
        <v>143</v>
      </c>
      <c r="E20" s="54">
        <f>'[15]Reg-Elem'!BE30</f>
        <v>505</v>
      </c>
      <c r="F20" s="194">
        <f>Table633[[#Headers],[$9.59]]*Table633[[#This Row],[Proj Reg]]</f>
        <v>4842.95</v>
      </c>
      <c r="G20" s="158" t="str">
        <f>IF(ISERR(SEARCH("HS",Table633[[#This Row],[School]])),"Title I", "Priority")</f>
        <v>Title I</v>
      </c>
      <c r="H20" s="90"/>
      <c r="I20" s="46"/>
    </row>
    <row r="21" spans="1:9" ht="13.5" customHeight="1">
      <c r="A21" s="190">
        <v>818</v>
      </c>
      <c r="B21" s="190" t="s">
        <v>174</v>
      </c>
      <c r="C21" s="192" t="str">
        <f>CONCATENATE([15]!Table63[[#This Row],[Code]]," ",[15]!Table63[[#This Row],[School]])</f>
        <v>818 Zoo Science HS</v>
      </c>
      <c r="D21" s="188" t="s">
        <v>150</v>
      </c>
      <c r="E21" s="191">
        <v>500</v>
      </c>
      <c r="F21" s="194">
        <f>Table633[[#Headers],[$9.59]]*Table633[[#This Row],[Proj Reg]]</f>
        <v>4795</v>
      </c>
      <c r="G21" s="158" t="str">
        <f>IF(ISERR(SEARCH("HS",Table633[[#This Row],[School]])),"Title I", "Priority")</f>
        <v>Priority</v>
      </c>
      <c r="H21" s="90"/>
      <c r="I21" s="46"/>
    </row>
    <row r="22" spans="1:9" ht="13.5" customHeight="1">
      <c r="A22" s="53">
        <v>820</v>
      </c>
      <c r="B22" s="53" t="s">
        <v>121</v>
      </c>
      <c r="C22" s="192" t="str">
        <f>CONCATENATE([15]!Table63[[#This Row],[Code]]," ",[15]!Table63[[#This Row],[School]])</f>
        <v>820 Madison</v>
      </c>
      <c r="D22" s="54" t="s">
        <v>146</v>
      </c>
      <c r="E22" s="54">
        <f>'[15]Reg-Elem'!BE27</f>
        <v>471</v>
      </c>
      <c r="F22" s="194">
        <f>Table633[[#Headers],[$9.59]]*Table633[[#This Row],[Proj Reg]]</f>
        <v>4516.8900000000003</v>
      </c>
      <c r="G22" s="158" t="str">
        <f>IF(ISERR(SEARCH("HS",Table633[[#This Row],[School]])),"Title I", "Priority")</f>
        <v>Title I</v>
      </c>
      <c r="H22" s="90"/>
      <c r="I22" s="46"/>
    </row>
    <row r="23" spans="1:9" ht="13.5" customHeight="1">
      <c r="A23" s="189">
        <v>821</v>
      </c>
      <c r="B23" s="189" t="s">
        <v>202</v>
      </c>
      <c r="C23" s="192" t="str">
        <f>CONCATENATE([15]!Table63[[#This Row],[Code]]," ",[15]!Table63[[#This Row],[School]])</f>
        <v>821 CSMA</v>
      </c>
      <c r="D23" s="188" t="s">
        <v>143</v>
      </c>
      <c r="E23" s="54">
        <f>SUM('[15]Reg-Elem'!BE16:BE17)</f>
        <v>446</v>
      </c>
      <c r="F23" s="194">
        <f>Table633[[#Headers],[$9.59]]*Table633[[#This Row],[Proj Reg]]</f>
        <v>4277.1400000000003</v>
      </c>
      <c r="G23" s="158" t="str">
        <f>IF(ISERR(SEARCH("HS",Table633[[#This Row],[School]])),"Title I", "Priority")</f>
        <v>Title I</v>
      </c>
      <c r="H23" s="90"/>
      <c r="I23" s="46"/>
    </row>
    <row r="24" spans="1:9" ht="13.5" customHeight="1">
      <c r="A24" s="53">
        <v>822</v>
      </c>
      <c r="B24" s="53" t="s">
        <v>203</v>
      </c>
      <c r="C24" s="192" t="str">
        <f>CONCATENATE([15]!Table63[[#This Row],[Code]]," ",[15]!Table63[[#This Row],[School]])</f>
        <v>822 Tisdale</v>
      </c>
      <c r="D24" s="188" t="s">
        <v>143</v>
      </c>
      <c r="E24" s="54">
        <f>'[15]Reg-Elem'!BE34</f>
        <v>647</v>
      </c>
      <c r="F24" s="194">
        <f>Table633[[#Headers],[$9.59]]*Table633[[#This Row],[Proj Reg]]</f>
        <v>6204.73</v>
      </c>
      <c r="G24" s="158" t="str">
        <f>IF(ISERR(SEARCH("HS",Table633[[#This Row],[School]])),"Title I", "Priority")</f>
        <v>Title I</v>
      </c>
      <c r="H24" s="90"/>
      <c r="I24" s="46"/>
    </row>
    <row r="25" spans="1:9" ht="13.5" customHeight="1">
      <c r="A25" s="53">
        <v>825</v>
      </c>
      <c r="B25" s="53" t="s">
        <v>129</v>
      </c>
      <c r="C25" s="192" t="str">
        <f>CONCATENATE([15]!Table63[[#This Row],[Code]]," ",[15]!Table63[[#This Row],[School]])</f>
        <v>825 Read</v>
      </c>
      <c r="D25" s="188" t="s">
        <v>143</v>
      </c>
      <c r="E25" s="54">
        <f>'[15]Reg-Elem'!BE31</f>
        <v>787</v>
      </c>
      <c r="F25" s="194">
        <f>Table633[[#Headers],[$9.59]]*Table633[[#This Row],[Proj Reg]]</f>
        <v>7547.33</v>
      </c>
      <c r="G25" s="158" t="str">
        <f>IF(ISERR(SEARCH("HS",Table633[[#This Row],[School]])),"Title I", "Priority")</f>
        <v>Title I</v>
      </c>
      <c r="H25" s="90"/>
      <c r="I25" s="46"/>
    </row>
    <row r="26" spans="1:9" ht="13.5" customHeight="1">
      <c r="A26" s="53">
        <v>826</v>
      </c>
      <c r="B26" s="53" t="s">
        <v>131</v>
      </c>
      <c r="C26" s="192" t="str">
        <f>CONCATENATE([15]!Table63[[#This Row],[Code]]," ",[15]!Table63[[#This Row],[School]])</f>
        <v>826 Roosevelt</v>
      </c>
      <c r="D26" s="188" t="s">
        <v>143</v>
      </c>
      <c r="E26" s="54">
        <f>'[15]Reg-Elem'!BE32</f>
        <v>486</v>
      </c>
      <c r="F26" s="194">
        <f>Table633[[#Headers],[$9.59]]*Table633[[#This Row],[Proj Reg]]</f>
        <v>4660.74</v>
      </c>
      <c r="G26" s="158" t="str">
        <f>IF(ISERR(SEARCH("HS",Table633[[#This Row],[School]])),"Title I", "Priority")</f>
        <v>Title I</v>
      </c>
      <c r="H26" s="90"/>
      <c r="I26" s="46"/>
    </row>
    <row r="27" spans="1:9" ht="13.5" customHeight="1">
      <c r="A27" s="53">
        <v>830</v>
      </c>
      <c r="B27" s="53" t="s">
        <v>136</v>
      </c>
      <c r="C27" s="192" t="str">
        <f>CONCATENATE([15]!Table63[[#This Row],[Code]]," ",[15]!Table63[[#This Row],[School]])</f>
        <v>830 Waltersville</v>
      </c>
      <c r="D27" s="188" t="s">
        <v>143</v>
      </c>
      <c r="E27" s="54">
        <f>'[15]Reg-Elem'!BE35</f>
        <v>452</v>
      </c>
      <c r="F27" s="194">
        <f>Table633[[#Headers],[$9.59]]*Table633[[#This Row],[Proj Reg]]</f>
        <v>4334.68</v>
      </c>
      <c r="G27" s="158" t="str">
        <f>IF(ISERR(SEARCH("HS",Table633[[#This Row],[School]])),"Title I", "Priority")</f>
        <v>Title I</v>
      </c>
      <c r="H27" s="90"/>
      <c r="I27" s="46"/>
    </row>
    <row r="28" spans="1:9" ht="13.5" customHeight="1">
      <c r="A28" s="189">
        <v>831</v>
      </c>
      <c r="B28" s="189" t="s">
        <v>179</v>
      </c>
      <c r="C28" s="192" t="str">
        <f>CONCATENATE([15]!Table63[[#This Row],[Code]]," ",[15]!Table63[[#This Row],[School]])</f>
        <v>831 Claytor</v>
      </c>
      <c r="D28" s="188" t="s">
        <v>143</v>
      </c>
      <c r="E28" s="54">
        <f>'[15]Reg-Elem'!BE13</f>
        <v>448</v>
      </c>
      <c r="F28" s="194">
        <f>Table633[[#Headers],[$9.59]]*Table633[[#This Row],[Proj Reg]]</f>
        <v>4296.32</v>
      </c>
      <c r="G28" s="158" t="str">
        <f>IF(ISERR(SEARCH("HS",Table633[[#This Row],[School]])),"Title I", "Priority")</f>
        <v>Title I</v>
      </c>
      <c r="H28" s="90"/>
      <c r="I28" s="46"/>
    </row>
    <row r="29" spans="1:9" ht="13.5" customHeight="1">
      <c r="A29" s="53">
        <v>832</v>
      </c>
      <c r="B29" s="53" t="s">
        <v>204</v>
      </c>
      <c r="C29" s="192" t="str">
        <f>CONCATENATE([15]!Table63[[#This Row],[Code]]," ",[15]!Table63[[#This Row],[School]])</f>
        <v>832 Johnson</v>
      </c>
      <c r="D29" s="188" t="s">
        <v>143</v>
      </c>
      <c r="E29" s="54">
        <f>'[15]Reg-Elem'!BE26</f>
        <v>821</v>
      </c>
      <c r="F29" s="194">
        <f>Table633[[#Headers],[$9.59]]*Table633[[#This Row],[Proj Reg]]</f>
        <v>7873.39</v>
      </c>
      <c r="G29" s="158" t="str">
        <f>IF(ISERR(SEARCH("HS",Table633[[#This Row],[School]])),"Title I", "Priority")</f>
        <v>Title I</v>
      </c>
      <c r="H29" s="90"/>
      <c r="I29" s="46"/>
    </row>
    <row r="30" spans="1:9" ht="13.5" customHeight="1">
      <c r="A30" s="53">
        <v>836</v>
      </c>
      <c r="B30" s="53" t="s">
        <v>205</v>
      </c>
      <c r="C30" s="192" t="str">
        <f>CONCATENATE([15]!Table63[[#This Row],[Code]]," ",[15]!Table63[[#This Row],[School]])</f>
        <v>836 Winthrop</v>
      </c>
      <c r="D30" s="188" t="s">
        <v>143</v>
      </c>
      <c r="E30" s="54">
        <f>'[15]Reg-Elem'!BE36</f>
        <v>636</v>
      </c>
      <c r="F30" s="194">
        <f>Table633[[#Headers],[$9.59]]*Table633[[#This Row],[Proj Reg]]</f>
        <v>6099.24</v>
      </c>
      <c r="G30" s="158" t="str">
        <f>IF(ISERR(SEARCH("HS",Table633[[#This Row],[School]])),"Title I", "Priority")</f>
        <v>Title I</v>
      </c>
      <c r="H30" s="90"/>
      <c r="I30" s="46"/>
    </row>
    <row r="31" spans="1:9" ht="13.5" customHeight="1">
      <c r="A31" s="53">
        <v>837</v>
      </c>
      <c r="B31" s="53" t="s">
        <v>151</v>
      </c>
      <c r="C31" s="192" t="str">
        <f>CONCATENATE([15]!Table63[[#This Row],[Code]]," ",[15]!Table63[[#This Row],[School]])</f>
        <v>837 Discovery Magnet</v>
      </c>
      <c r="D31" s="188" t="s">
        <v>143</v>
      </c>
      <c r="E31" s="54">
        <f>'[15]Reg-Elem'!BE19</f>
        <v>489</v>
      </c>
      <c r="F31" s="194">
        <f>Table633[[#Headers],[$9.59]]*Table633[[#This Row],[Proj Reg]]</f>
        <v>4689.51</v>
      </c>
      <c r="G31" s="158" t="str">
        <f>IF(ISERR(SEARCH("HS",Table633[[#This Row],[School]])),"Title I", "Priority")</f>
        <v>Title I</v>
      </c>
      <c r="H31" s="90"/>
      <c r="I31" s="46"/>
    </row>
    <row r="32" spans="1:9" ht="13.5" customHeight="1">
      <c r="A32" s="53">
        <v>839</v>
      </c>
      <c r="B32" s="53" t="s">
        <v>206</v>
      </c>
      <c r="C32" s="192" t="str">
        <f>CONCATENATE([15]!Table63[[#This Row],[Code]]," ",[15]!Table63[[#This Row],[School]])</f>
        <v>839 Cross</v>
      </c>
      <c r="D32" s="188" t="s">
        <v>143</v>
      </c>
      <c r="E32" s="54">
        <f>'[15]Reg-Elem'!BE15</f>
        <v>306</v>
      </c>
      <c r="F32" s="194">
        <f>Table633[[#Headers],[$9.59]]*Table633[[#This Row],[Proj Reg]]</f>
        <v>2934.54</v>
      </c>
      <c r="G32" s="158" t="str">
        <f>IF(ISERR(SEARCH("HS",Table633[[#This Row],[School]])),"Title I", "Priority")</f>
        <v>Title I</v>
      </c>
      <c r="H32" s="90"/>
      <c r="I32" s="46"/>
    </row>
    <row r="33" spans="1:10" ht="13.5" customHeight="1">
      <c r="A33" s="53">
        <v>840</v>
      </c>
      <c r="B33" s="53" t="s">
        <v>87</v>
      </c>
      <c r="C33" s="192" t="str">
        <f>CONCATENATE([15]!Table63[[#This Row],[Code]]," ",[15]!Table63[[#This Row],[School]])</f>
        <v>840 Blackham</v>
      </c>
      <c r="D33" s="188" t="s">
        <v>143</v>
      </c>
      <c r="E33" s="54">
        <f>'[15]Reg-Elem'!BE10</f>
        <v>1062</v>
      </c>
      <c r="F33" s="194">
        <f>Table633[[#Headers],[$9.59]]*Table633[[#This Row],[Proj Reg]]</f>
        <v>10184.58</v>
      </c>
      <c r="G33" s="158" t="str">
        <f>IF(ISERR(SEARCH("HS",Table633[[#This Row],[School]])),"Title I", "Priority")</f>
        <v>Title I</v>
      </c>
      <c r="H33" s="90"/>
      <c r="I33" s="46"/>
    </row>
    <row r="34" spans="1:10" ht="13.5" customHeight="1">
      <c r="A34" s="53">
        <v>841</v>
      </c>
      <c r="B34" s="53" t="s">
        <v>207</v>
      </c>
      <c r="C34" s="192" t="str">
        <f>CONCATENATE([15]!Table63[[#This Row],[Code]]," ",[15]!Table63[[#This Row],[School]])</f>
        <v>841 Dunbar</v>
      </c>
      <c r="D34" s="188" t="s">
        <v>143</v>
      </c>
      <c r="E34" s="54">
        <f>'[15]Reg-Elem'!BE20</f>
        <v>366</v>
      </c>
      <c r="F34" s="194">
        <f>Table633[[#Headers],[$9.59]]*Table633[[#This Row],[Proj Reg]]</f>
        <v>3509.94</v>
      </c>
      <c r="G34" s="158" t="str">
        <f>IF(ISERR(SEARCH("HS",Table633[[#This Row],[School]])),"Title I", "Priority")</f>
        <v>Title I</v>
      </c>
      <c r="H34" s="90"/>
      <c r="I34" s="46"/>
    </row>
    <row r="35" spans="1:10" ht="13.5" customHeight="1">
      <c r="A35" s="53">
        <v>842</v>
      </c>
      <c r="B35" s="53" t="s">
        <v>208</v>
      </c>
      <c r="C35" s="192" t="str">
        <f>CONCATENATE([15]!Table63[[#This Row],[Code]]," ",[15]!Table63[[#This Row],[School]])</f>
        <v>842 Curiale</v>
      </c>
      <c r="D35" s="188" t="s">
        <v>147</v>
      </c>
      <c r="E35" s="54">
        <f>'[15]Reg-Elem'!BE18</f>
        <v>558</v>
      </c>
      <c r="F35" s="194">
        <f>Table633[[#Headers],[$9.59]]*Table633[[#This Row],[Proj Reg]]</f>
        <v>5351.22</v>
      </c>
      <c r="G35" s="158" t="str">
        <f>IF(ISERR(SEARCH("HS",Table633[[#This Row],[School]])),"Title I", "Priority")</f>
        <v>Title I</v>
      </c>
      <c r="H35" s="90"/>
      <c r="I35" s="46"/>
    </row>
    <row r="36" spans="1:10" ht="13.5" customHeight="1">
      <c r="A36" s="53">
        <v>844</v>
      </c>
      <c r="B36" s="53" t="s">
        <v>133</v>
      </c>
      <c r="C36" s="192" t="str">
        <f>CONCATENATE([15]!Table63[[#This Row],[Code]]," ",[15]!Table63[[#This Row],[School]])</f>
        <v>844 Skane</v>
      </c>
      <c r="D36" s="188" t="s">
        <v>178</v>
      </c>
      <c r="E36" s="54">
        <f>'[15]Reg-Elem'!BE33</f>
        <v>200</v>
      </c>
      <c r="F36" s="194">
        <f>Table633[[#Headers],[$9.59]]*Table633[[#This Row],[Proj Reg]]</f>
        <v>1918</v>
      </c>
      <c r="G36" s="158" t="str">
        <f>IF(ISERR(SEARCH("HS",Table633[[#This Row],[School]])),"Title I", "Priority")</f>
        <v>Title I</v>
      </c>
      <c r="H36" s="90"/>
      <c r="I36" s="46"/>
    </row>
    <row r="37" spans="1:10" ht="13.5" customHeight="1">
      <c r="A37" s="53">
        <v>845</v>
      </c>
      <c r="B37" s="53" t="s">
        <v>114</v>
      </c>
      <c r="C37" s="192" t="str">
        <f>CONCATENATE([15]!Table63[[#This Row],[Code]]," ",[15]!Table63[[#This Row],[School]])</f>
        <v>845 High Horizons Magnet</v>
      </c>
      <c r="D37" s="188" t="s">
        <v>143</v>
      </c>
      <c r="E37" s="54">
        <f>'[15]Reg-Elem'!BE24</f>
        <v>450</v>
      </c>
      <c r="F37" s="194">
        <f>Table633[[#Headers],[$9.59]]*Table633[[#This Row],[Proj Reg]]</f>
        <v>4315.5</v>
      </c>
      <c r="G37" s="158" t="str">
        <f>IF(ISERR(SEARCH("HS",Table633[[#This Row],[School]])),"Title I", "Priority")</f>
        <v>Title I</v>
      </c>
      <c r="H37" s="90"/>
      <c r="I37" s="46"/>
    </row>
    <row r="38" spans="1:10" ht="13.5" customHeight="1">
      <c r="A38" s="53">
        <v>846</v>
      </c>
      <c r="B38" s="53" t="s">
        <v>124</v>
      </c>
      <c r="C38" s="192" t="str">
        <f>CONCATENATE([15]!Table63[[#This Row],[Code]]," ",[15]!Table63[[#This Row],[School]])</f>
        <v>846 Multicultural Magnet</v>
      </c>
      <c r="D38" s="188" t="s">
        <v>147</v>
      </c>
      <c r="E38" s="54">
        <f>'[15]Reg-Elem'!BE29</f>
        <v>434</v>
      </c>
      <c r="F38" s="194">
        <f>Table633[[#Headers],[$9.59]]*Table633[[#This Row],[Proj Reg]]</f>
        <v>4162.0599999999995</v>
      </c>
      <c r="G38" s="158" t="str">
        <f>IF(ISERR(SEARCH("HS",Table633[[#This Row],[School]])),"Title I", "Priority")</f>
        <v>Title I</v>
      </c>
      <c r="H38" s="90"/>
      <c r="I38" s="46"/>
    </row>
    <row r="39" spans="1:10" ht="13.5" customHeight="1">
      <c r="A39" s="190">
        <v>861</v>
      </c>
      <c r="B39" s="190" t="s">
        <v>144</v>
      </c>
      <c r="C39" s="192" t="str">
        <f>CONCATENATE([15]!Table63[[#This Row],[Code]]," ",[15]!Table63[[#This Row],[School]])</f>
        <v>861 Bassick HS</v>
      </c>
      <c r="D39" s="188" t="s">
        <v>150</v>
      </c>
      <c r="E39" s="193">
        <f>'[15]Reg-HS'!AE10</f>
        <v>1000</v>
      </c>
      <c r="F39" s="194">
        <f>Table633[[#Headers],[$9.59]]*Table633[[#This Row],[Proj Reg]]</f>
        <v>9590</v>
      </c>
      <c r="G39" s="158" t="str">
        <f>IF(ISERR(SEARCH("HS",Table633[[#This Row],[School]])),"Title I", "Priority")</f>
        <v>Priority</v>
      </c>
      <c r="H39" s="90"/>
      <c r="I39" s="46"/>
    </row>
    <row r="40" spans="1:10" ht="13.5" customHeight="1">
      <c r="A40" s="190">
        <v>862</v>
      </c>
      <c r="B40" s="190" t="s">
        <v>149</v>
      </c>
      <c r="C40" s="192" t="str">
        <f>CONCATENATE([15]!Table63[[#This Row],[Code]]," ",[15]!Table63[[#This Row],[School]])</f>
        <v>862 Central HS</v>
      </c>
      <c r="D40" s="188" t="s">
        <v>150</v>
      </c>
      <c r="E40" s="193">
        <f>'[15]Reg-HS'!AE11</f>
        <v>1640</v>
      </c>
      <c r="F40" s="194">
        <f>Table633[[#Headers],[$9.59]]*Table633[[#This Row],[Proj Reg]]</f>
        <v>15727.6</v>
      </c>
      <c r="G40" s="158" t="str">
        <f>IF(ISERR(SEARCH("HS",Table633[[#This Row],[School]])),"Title I", "Priority")</f>
        <v>Priority</v>
      </c>
      <c r="H40" s="90"/>
      <c r="I40" s="46"/>
    </row>
    <row r="41" spans="1:10" ht="13.5" customHeight="1">
      <c r="A41" s="190">
        <v>863</v>
      </c>
      <c r="B41" s="190" t="s">
        <v>152</v>
      </c>
      <c r="C41" s="192" t="str">
        <f>CONCATENATE([15]!Table63[[#This Row],[Code]]," ",[15]!Table63[[#This Row],[School]])</f>
        <v>863 Harding HS</v>
      </c>
      <c r="D41" s="188" t="s">
        <v>150</v>
      </c>
      <c r="E41" s="193">
        <f>'[15]Reg-HS'!AE12</f>
        <v>1098</v>
      </c>
      <c r="F41" s="194">
        <f>Table633[[#Headers],[$9.59]]*Table633[[#This Row],[Proj Reg]]</f>
        <v>10529.82</v>
      </c>
      <c r="G41" s="158" t="str">
        <f>IF(ISERR(SEARCH("HS",Table633[[#This Row],[School]])),"Title I", "Priority")</f>
        <v>Priority</v>
      </c>
      <c r="H41" s="90"/>
      <c r="I41" s="46"/>
    </row>
    <row r="42" spans="1:10" ht="15.75" customHeight="1">
      <c r="A42" s="91" t="s">
        <v>74</v>
      </c>
      <c r="B42" s="91"/>
      <c r="C42" s="91"/>
      <c r="D42" s="195">
        <f>SUBTOTAL(103,Table633[Grade Span])</f>
        <v>36</v>
      </c>
      <c r="E42" s="159">
        <f>SUBTOTAL(109,Table633[Proj Reg])</f>
        <v>20204</v>
      </c>
      <c r="F42" s="160">
        <f>SUBTOTAL(109,Table633[$9.59])</f>
        <v>193756.36000000002</v>
      </c>
      <c r="G42"/>
      <c r="H42" s="92"/>
    </row>
    <row r="43" spans="1:10">
      <c r="G43" s="93"/>
      <c r="H43" s="93"/>
      <c r="I43" s="93"/>
      <c r="J43" s="93"/>
    </row>
  </sheetData>
  <sheetProtection selectLockedCells="1" selectUnlockedCells="1"/>
  <mergeCells count="1">
    <mergeCell ref="A2:E2"/>
  </mergeCells>
  <phoneticPr fontId="19" type="noConversion"/>
  <pageMargins left="0.7" right="0.7" top="0.4" bottom="0.4" header="0.3" footer="0.3"/>
  <pageSetup scale="9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R99"/>
  <sheetViews>
    <sheetView showGridLines="0" topLeftCell="A64" workbookViewId="0">
      <selection activeCell="D20" sqref="D20"/>
    </sheetView>
  </sheetViews>
  <sheetFormatPr defaultRowHeight="14.5"/>
  <cols>
    <col min="1" max="1" width="4.26953125" customWidth="1"/>
    <col min="2" max="2" width="3.26953125" customWidth="1"/>
    <col min="3" max="3" width="2.54296875" customWidth="1"/>
    <col min="6" max="6" width="3" customWidth="1"/>
    <col min="7" max="7" width="9.1796875" customWidth="1"/>
    <col min="9" max="9" width="3" customWidth="1"/>
    <col min="13" max="13" width="12.26953125" customWidth="1"/>
    <col min="14" max="14" width="9" customWidth="1"/>
    <col min="15" max="15" width="12.81640625" customWidth="1"/>
    <col min="16" max="16" width="12.26953125" customWidth="1"/>
  </cols>
  <sheetData>
    <row r="1" spans="1:16" ht="22" customHeight="1">
      <c r="A1" s="232" t="s">
        <v>0</v>
      </c>
      <c r="B1" s="232"/>
      <c r="C1" s="232"/>
      <c r="D1" s="232"/>
      <c r="E1" s="232"/>
      <c r="F1" s="232"/>
      <c r="G1" s="232"/>
      <c r="H1" s="232"/>
      <c r="I1" s="232"/>
      <c r="J1" s="232"/>
      <c r="K1" s="232"/>
      <c r="L1" s="232"/>
      <c r="M1" s="232"/>
      <c r="N1" s="232"/>
      <c r="O1" s="232"/>
      <c r="P1" s="232"/>
    </row>
    <row r="2" spans="1:16" s="2" customFormat="1" ht="18.5">
      <c r="A2" s="234" t="s">
        <v>237</v>
      </c>
      <c r="B2" s="234"/>
      <c r="C2" s="234"/>
      <c r="D2" s="234"/>
      <c r="E2" s="234"/>
      <c r="F2" s="234"/>
      <c r="G2" s="234"/>
      <c r="H2" s="234"/>
      <c r="I2" s="234"/>
      <c r="J2" s="234"/>
      <c r="K2" s="234"/>
      <c r="L2" s="234"/>
      <c r="M2" s="234"/>
      <c r="N2" s="234"/>
      <c r="O2" s="234"/>
      <c r="P2" s="234"/>
    </row>
    <row r="3" spans="1:16" s="2" customFormat="1" ht="18.5">
      <c r="A3" s="234" t="s">
        <v>186</v>
      </c>
      <c r="B3" s="234"/>
      <c r="C3" s="234"/>
      <c r="D3" s="234"/>
      <c r="E3" s="234"/>
      <c r="F3" s="234"/>
      <c r="G3" s="234"/>
      <c r="H3" s="234"/>
      <c r="I3" s="234"/>
      <c r="J3" s="234"/>
      <c r="K3" s="234"/>
      <c r="L3" s="234"/>
      <c r="M3" s="234"/>
      <c r="N3" s="234"/>
      <c r="O3" s="234"/>
      <c r="P3" s="234"/>
    </row>
    <row r="4" spans="1:16" ht="14.25" customHeight="1">
      <c r="A4" s="3"/>
    </row>
    <row r="5" spans="1:16" ht="17.5" customHeight="1">
      <c r="A5" s="235" t="s">
        <v>67</v>
      </c>
      <c r="B5" s="235"/>
      <c r="C5" s="235"/>
      <c r="D5" s="235"/>
      <c r="E5" s="235"/>
      <c r="F5" s="235"/>
      <c r="G5" s="235"/>
      <c r="H5" s="235"/>
      <c r="I5" s="235"/>
      <c r="J5" s="235"/>
      <c r="K5" s="235"/>
      <c r="L5" s="235"/>
      <c r="M5" s="235"/>
      <c r="N5" s="235"/>
      <c r="O5" s="235"/>
      <c r="P5" s="235"/>
    </row>
    <row r="6" spans="1:16" ht="14.25" customHeight="1">
      <c r="A6" s="3"/>
    </row>
    <row r="7" spans="1:16" s="105" customFormat="1" ht="20.149999999999999" customHeight="1">
      <c r="A7" s="183">
        <v>1</v>
      </c>
      <c r="B7" s="56" t="s">
        <v>268</v>
      </c>
      <c r="C7" s="56"/>
      <c r="D7" s="56"/>
      <c r="E7" s="56"/>
      <c r="F7" s="56"/>
      <c r="G7" s="56"/>
      <c r="H7" s="56"/>
      <c r="I7" s="56"/>
      <c r="J7" s="56"/>
      <c r="K7" s="56"/>
      <c r="L7" s="56"/>
      <c r="M7" s="56"/>
      <c r="N7" s="56"/>
      <c r="O7" s="56"/>
      <c r="P7" s="56"/>
    </row>
    <row r="8" spans="1:16" ht="17.149999999999999" customHeight="1">
      <c r="A8" s="3"/>
      <c r="B8" s="4" t="s">
        <v>3</v>
      </c>
      <c r="C8" s="4"/>
      <c r="D8" s="9" t="s">
        <v>229</v>
      </c>
      <c r="E8" s="9"/>
      <c r="F8" s="9"/>
      <c r="G8" s="9"/>
      <c r="H8" s="9"/>
      <c r="I8" s="9"/>
      <c r="J8" s="9"/>
      <c r="K8" s="9"/>
      <c r="L8" s="9"/>
      <c r="M8" s="9"/>
      <c r="N8" s="9"/>
      <c r="O8" s="9"/>
      <c r="P8" s="9"/>
    </row>
    <row r="9" spans="1:16" ht="17.149999999999999" customHeight="1">
      <c r="A9" s="3"/>
      <c r="B9" s="4" t="s">
        <v>3</v>
      </c>
      <c r="C9" s="4"/>
      <c r="D9" s="9" t="s">
        <v>230</v>
      </c>
      <c r="E9" s="9"/>
      <c r="F9" s="9"/>
      <c r="G9" s="9"/>
      <c r="H9" s="9"/>
      <c r="I9" s="9"/>
      <c r="J9" s="9"/>
      <c r="K9" s="9"/>
      <c r="L9" s="9"/>
      <c r="M9" s="9"/>
      <c r="N9" s="9"/>
      <c r="O9" s="9"/>
      <c r="P9" s="9"/>
    </row>
    <row r="10" spans="1:16" ht="17.149999999999999" customHeight="1">
      <c r="A10" s="3"/>
      <c r="B10" s="5" t="s">
        <v>3</v>
      </c>
      <c r="C10" s="5"/>
      <c r="D10" s="233" t="s">
        <v>227</v>
      </c>
      <c r="E10" s="233"/>
      <c r="F10" s="233"/>
      <c r="G10" s="233"/>
      <c r="H10" s="233"/>
      <c r="I10" s="233"/>
      <c r="J10" s="233"/>
      <c r="K10" s="233"/>
      <c r="L10" s="233"/>
      <c r="M10" s="233"/>
      <c r="N10" s="233"/>
      <c r="O10" s="233"/>
      <c r="P10" s="233"/>
    </row>
    <row r="11" spans="1:16" ht="17.149999999999999" customHeight="1">
      <c r="A11" s="3"/>
      <c r="B11" s="5" t="s">
        <v>3</v>
      </c>
      <c r="C11" s="5"/>
      <c r="D11" s="139" t="s">
        <v>228</v>
      </c>
      <c r="E11" s="140"/>
      <c r="F11" s="140"/>
      <c r="G11" s="140"/>
      <c r="H11" s="140"/>
      <c r="I11" s="140"/>
      <c r="J11" s="140"/>
      <c r="K11" s="140"/>
      <c r="L11" s="140"/>
      <c r="M11" s="140"/>
      <c r="N11" s="140"/>
      <c r="O11" s="140"/>
      <c r="P11" s="140"/>
    </row>
    <row r="12" spans="1:16" ht="17.149999999999999" customHeight="1">
      <c r="A12" s="3"/>
      <c r="B12" s="4" t="s">
        <v>3</v>
      </c>
      <c r="C12" s="4"/>
      <c r="D12" s="233" t="s">
        <v>231</v>
      </c>
      <c r="E12" s="233"/>
      <c r="F12" s="233"/>
      <c r="G12" s="233"/>
      <c r="H12" s="233"/>
      <c r="I12" s="233"/>
      <c r="J12" s="233"/>
      <c r="K12" s="233"/>
      <c r="L12" s="233"/>
      <c r="M12" s="233"/>
      <c r="N12" s="233"/>
      <c r="O12" s="233"/>
      <c r="P12" s="233"/>
    </row>
    <row r="13" spans="1:16" ht="17.149999999999999" customHeight="1">
      <c r="A13" s="3"/>
      <c r="B13" s="4"/>
      <c r="C13" s="6" t="s">
        <v>5</v>
      </c>
      <c r="D13" s="233" t="s">
        <v>223</v>
      </c>
      <c r="E13" s="236"/>
      <c r="F13" s="236"/>
      <c r="G13" s="236"/>
      <c r="H13" s="236"/>
      <c r="I13" s="236"/>
      <c r="J13" s="236"/>
      <c r="K13" s="236"/>
      <c r="L13" s="236"/>
      <c r="M13" s="236"/>
      <c r="N13" s="236"/>
      <c r="O13" s="236"/>
      <c r="P13" s="236"/>
    </row>
    <row r="14" spans="1:16" ht="17.149999999999999" customHeight="1">
      <c r="A14" s="3"/>
      <c r="B14" s="4"/>
      <c r="C14" s="6" t="s">
        <v>5</v>
      </c>
      <c r="D14" s="233" t="s">
        <v>224</v>
      </c>
      <c r="E14" s="236"/>
      <c r="F14" s="236"/>
      <c r="G14" s="236"/>
      <c r="H14" s="236"/>
      <c r="I14" s="236"/>
      <c r="J14" s="236"/>
      <c r="K14" s="236"/>
      <c r="L14" s="236"/>
      <c r="M14" s="236"/>
      <c r="N14" s="236"/>
      <c r="O14" s="236"/>
      <c r="P14" s="236"/>
    </row>
    <row r="15" spans="1:16" ht="17.149999999999999" customHeight="1">
      <c r="A15" s="3"/>
      <c r="B15" s="4"/>
      <c r="C15" s="6" t="s">
        <v>5</v>
      </c>
      <c r="D15" s="139" t="s">
        <v>225</v>
      </c>
      <c r="E15" s="141"/>
      <c r="F15" s="141"/>
      <c r="G15" s="141"/>
      <c r="H15" s="141"/>
      <c r="I15" s="141"/>
      <c r="J15" s="141"/>
      <c r="K15" s="141"/>
      <c r="L15" s="141"/>
      <c r="M15" s="141"/>
      <c r="N15" s="141"/>
      <c r="O15" s="141"/>
      <c r="P15" s="141"/>
    </row>
    <row r="16" spans="1:16" ht="17.149999999999999" customHeight="1">
      <c r="A16" s="3"/>
      <c r="B16" s="4"/>
      <c r="C16" s="6" t="s">
        <v>5</v>
      </c>
      <c r="D16" s="233" t="s">
        <v>226</v>
      </c>
      <c r="E16" s="236"/>
      <c r="F16" s="236"/>
      <c r="G16" s="236"/>
      <c r="H16" s="236"/>
      <c r="I16" s="236"/>
      <c r="J16" s="236"/>
      <c r="K16" s="236"/>
      <c r="L16" s="236"/>
      <c r="M16" s="236"/>
      <c r="N16" s="236"/>
      <c r="O16" s="236"/>
      <c r="P16" s="236"/>
    </row>
    <row r="17" spans="1:16" ht="17.149999999999999" customHeight="1">
      <c r="A17" s="3"/>
      <c r="B17" s="4"/>
      <c r="C17" s="4"/>
      <c r="D17" s="7"/>
      <c r="E17" s="7"/>
      <c r="F17" s="7"/>
      <c r="G17" s="7"/>
      <c r="H17" s="7"/>
      <c r="I17" s="7"/>
      <c r="J17" s="7"/>
      <c r="K17" s="7"/>
      <c r="L17" s="7"/>
      <c r="M17" s="7"/>
      <c r="N17" s="7"/>
      <c r="O17" s="7"/>
      <c r="P17" s="7"/>
    </row>
    <row r="18" spans="1:16" s="55" customFormat="1" ht="20.149999999999999" customHeight="1">
      <c r="A18" s="183">
        <v>2</v>
      </c>
      <c r="B18" s="137" t="s">
        <v>235</v>
      </c>
      <c r="C18" s="137"/>
      <c r="D18" s="138"/>
      <c r="E18" s="138"/>
      <c r="F18" s="138"/>
      <c r="G18" s="138"/>
      <c r="H18" s="138"/>
      <c r="I18" s="138"/>
      <c r="J18" s="138"/>
      <c r="K18" s="138"/>
      <c r="L18" s="138"/>
      <c r="M18" s="138"/>
      <c r="N18" s="138"/>
      <c r="O18" s="138"/>
      <c r="P18" s="138"/>
    </row>
    <row r="19" spans="1:16" ht="17.149999999999999" customHeight="1">
      <c r="A19" s="3"/>
      <c r="B19" s="4" t="s">
        <v>3</v>
      </c>
      <c r="C19" s="4"/>
      <c r="D19" s="9" t="s">
        <v>267</v>
      </c>
    </row>
    <row r="20" spans="1:16" s="1" customFormat="1" ht="17.149999999999999" customHeight="1">
      <c r="A20" s="41"/>
      <c r="B20" s="6" t="s">
        <v>3</v>
      </c>
      <c r="C20" s="6"/>
      <c r="D20" s="135" t="s">
        <v>234</v>
      </c>
    </row>
    <row r="21" spans="1:16" s="1" customFormat="1" ht="17.149999999999999" customHeight="1">
      <c r="A21" s="41"/>
      <c r="B21" s="6" t="s">
        <v>3</v>
      </c>
      <c r="C21" s="6"/>
      <c r="D21" s="9" t="s">
        <v>195</v>
      </c>
    </row>
    <row r="22" spans="1:16" ht="12" customHeight="1">
      <c r="A22" s="3"/>
      <c r="B22" s="5"/>
      <c r="C22" s="5"/>
      <c r="D22" s="40"/>
      <c r="E22" s="40"/>
      <c r="F22" s="40"/>
      <c r="G22" s="40"/>
      <c r="H22" s="40"/>
      <c r="I22" s="40"/>
      <c r="J22" s="40"/>
      <c r="K22" s="40"/>
      <c r="L22" s="40"/>
      <c r="M22" s="40"/>
      <c r="N22" s="40"/>
      <c r="O22" s="40"/>
      <c r="P22" s="40"/>
    </row>
    <row r="23" spans="1:16" s="55" customFormat="1" ht="20.149999999999999" customHeight="1">
      <c r="A23" s="183">
        <v>3</v>
      </c>
      <c r="B23" s="56" t="s">
        <v>281</v>
      </c>
      <c r="C23" s="56"/>
      <c r="D23" s="138"/>
      <c r="E23" s="138"/>
      <c r="F23" s="138"/>
      <c r="G23" s="138"/>
      <c r="H23" s="138"/>
      <c r="I23" s="138"/>
      <c r="J23" s="138"/>
      <c r="K23" s="138"/>
      <c r="L23" s="138"/>
      <c r="M23" s="138"/>
      <c r="N23" s="138"/>
      <c r="O23" s="138"/>
      <c r="P23" s="138"/>
    </row>
    <row r="24" spans="1:16" ht="17.149999999999999" customHeight="1">
      <c r="A24" s="3"/>
      <c r="B24" s="4" t="s">
        <v>3</v>
      </c>
      <c r="C24" s="4"/>
      <c r="D24" s="9" t="s">
        <v>197</v>
      </c>
    </row>
    <row r="25" spans="1:16" ht="17.149999999999999" customHeight="1">
      <c r="A25" s="3"/>
      <c r="B25" s="4" t="s">
        <v>3</v>
      </c>
      <c r="C25" s="4"/>
      <c r="D25" s="9" t="s">
        <v>300</v>
      </c>
      <c r="J25" s="152" t="s">
        <v>295</v>
      </c>
      <c r="K25" s="9"/>
      <c r="L25" s="9"/>
      <c r="M25" s="9"/>
    </row>
    <row r="26" spans="1:16" ht="17.149999999999999" customHeight="1">
      <c r="A26" s="3"/>
      <c r="B26" s="4" t="s">
        <v>3</v>
      </c>
      <c r="C26" s="4"/>
      <c r="D26" s="9" t="s">
        <v>270</v>
      </c>
    </row>
    <row r="27" spans="1:16" ht="17.149999999999999" customHeight="1">
      <c r="A27" s="3"/>
      <c r="B27" s="4"/>
      <c r="C27" s="4"/>
      <c r="D27" s="9" t="s">
        <v>189</v>
      </c>
    </row>
    <row r="28" spans="1:16" ht="17.149999999999999" customHeight="1">
      <c r="A28" s="3"/>
      <c r="B28" s="4" t="s">
        <v>3</v>
      </c>
      <c r="C28" s="4"/>
      <c r="D28" s="142" t="s">
        <v>188</v>
      </c>
    </row>
    <row r="29" spans="1:16" ht="17.149999999999999" customHeight="1">
      <c r="A29" s="3"/>
      <c r="B29" s="5" t="s">
        <v>3</v>
      </c>
      <c r="C29" s="5"/>
      <c r="D29" s="9" t="s">
        <v>187</v>
      </c>
      <c r="E29" s="51"/>
      <c r="F29" s="51"/>
      <c r="G29" s="51"/>
      <c r="H29" s="51"/>
      <c r="I29" s="51"/>
      <c r="J29" s="51"/>
      <c r="K29" s="51"/>
      <c r="L29" s="51"/>
      <c r="M29" s="51"/>
      <c r="N29" s="51"/>
      <c r="O29" s="51"/>
      <c r="P29" s="51"/>
    </row>
    <row r="30" spans="1:16" ht="11.15" customHeight="1"/>
    <row r="31" spans="1:16" s="55" customFormat="1" ht="20.149999999999999" customHeight="1">
      <c r="A31" s="183">
        <v>4</v>
      </c>
      <c r="B31" s="137" t="s">
        <v>269</v>
      </c>
      <c r="C31" s="137"/>
      <c r="D31" s="138"/>
      <c r="E31" s="138"/>
      <c r="F31" s="138"/>
      <c r="G31" s="138"/>
      <c r="H31" s="138"/>
      <c r="I31" s="138"/>
      <c r="J31" s="138"/>
      <c r="K31" s="138"/>
      <c r="L31" s="138"/>
      <c r="M31" s="138"/>
      <c r="N31" s="138"/>
      <c r="O31" s="138"/>
      <c r="P31" s="138"/>
    </row>
    <row r="32" spans="1:16" ht="17.149999999999999" customHeight="1">
      <c r="A32" s="3"/>
      <c r="B32" s="5" t="s">
        <v>3</v>
      </c>
      <c r="C32" s="5"/>
      <c r="D32" s="237" t="s">
        <v>169</v>
      </c>
      <c r="E32" s="237"/>
      <c r="F32" s="237"/>
      <c r="G32" s="237"/>
      <c r="H32" s="237"/>
      <c r="I32" s="237"/>
      <c r="J32" s="237"/>
      <c r="K32" s="237"/>
      <c r="L32" s="237"/>
      <c r="M32" s="237"/>
      <c r="N32" s="237"/>
      <c r="O32" s="237"/>
      <c r="P32" s="237"/>
    </row>
    <row r="33" spans="1:18" ht="17.149999999999999" customHeight="1">
      <c r="A33" s="3"/>
      <c r="B33" s="5" t="s">
        <v>3</v>
      </c>
      <c r="C33" s="5"/>
      <c r="D33" s="237" t="s">
        <v>272</v>
      </c>
      <c r="E33" s="237"/>
      <c r="F33" s="237"/>
      <c r="G33" s="237"/>
      <c r="H33" s="237"/>
      <c r="I33" s="237"/>
      <c r="J33" s="237"/>
      <c r="K33" s="237"/>
      <c r="L33" s="237"/>
      <c r="M33" s="237"/>
      <c r="N33" s="237"/>
      <c r="O33" s="237"/>
      <c r="P33" s="237"/>
    </row>
    <row r="34" spans="1:18" ht="17.149999999999999" customHeight="1">
      <c r="A34" s="3"/>
      <c r="B34" s="5" t="s">
        <v>3</v>
      </c>
      <c r="C34" s="5"/>
      <c r="D34" s="237" t="s">
        <v>273</v>
      </c>
      <c r="E34" s="237"/>
      <c r="F34" s="237"/>
      <c r="G34" s="237"/>
      <c r="H34" s="237"/>
      <c r="I34" s="237"/>
      <c r="J34" s="237"/>
      <c r="K34" s="237"/>
      <c r="L34" s="237"/>
      <c r="M34" s="237"/>
      <c r="N34" s="237"/>
      <c r="O34" s="237"/>
      <c r="P34" s="237"/>
    </row>
    <row r="35" spans="1:18" ht="17.149999999999999" customHeight="1">
      <c r="A35" s="3"/>
      <c r="B35" s="5" t="s">
        <v>3</v>
      </c>
      <c r="C35" s="5"/>
      <c r="D35" s="238" t="s">
        <v>274</v>
      </c>
      <c r="E35" s="238"/>
      <c r="F35" s="238"/>
      <c r="G35" s="238"/>
      <c r="H35" s="238"/>
      <c r="I35" s="238"/>
      <c r="J35" s="238"/>
      <c r="K35" s="238"/>
      <c r="L35" s="238"/>
      <c r="M35" s="238"/>
      <c r="N35" s="238"/>
      <c r="O35" s="238"/>
      <c r="P35" s="238"/>
    </row>
    <row r="36" spans="1:18" ht="17.149999999999999" customHeight="1">
      <c r="A36" s="3"/>
      <c r="B36" s="5"/>
      <c r="C36" s="5"/>
      <c r="D36" s="7"/>
      <c r="E36" s="7"/>
      <c r="F36" s="7"/>
      <c r="G36" s="7"/>
      <c r="H36" s="7"/>
      <c r="I36" s="7"/>
      <c r="J36" s="7"/>
      <c r="K36" s="7"/>
      <c r="L36" s="7"/>
      <c r="M36" s="7"/>
      <c r="N36" s="7"/>
      <c r="O36" s="7"/>
      <c r="P36" s="7"/>
    </row>
    <row r="37" spans="1:18" s="55" customFormat="1" ht="18.5">
      <c r="A37" s="183">
        <v>5</v>
      </c>
      <c r="B37" s="137" t="s">
        <v>271</v>
      </c>
      <c r="C37" s="137"/>
      <c r="D37" s="138"/>
      <c r="E37" s="138"/>
      <c r="F37" s="138"/>
      <c r="G37" s="138"/>
      <c r="H37" s="138"/>
      <c r="I37" s="138"/>
      <c r="J37" s="138"/>
      <c r="K37" s="138"/>
      <c r="L37" s="138"/>
      <c r="M37" s="138"/>
      <c r="N37" s="138"/>
      <c r="O37" s="138"/>
      <c r="P37" s="138"/>
    </row>
    <row r="38" spans="1:18" ht="17.649999999999999" customHeight="1">
      <c r="A38" s="3"/>
      <c r="B38" s="5" t="s">
        <v>3</v>
      </c>
      <c r="C38" s="5"/>
      <c r="D38" s="237" t="s">
        <v>232</v>
      </c>
      <c r="E38" s="237"/>
      <c r="F38" s="237"/>
      <c r="G38" s="237"/>
      <c r="H38" s="237"/>
      <c r="I38" s="237"/>
      <c r="J38" s="237"/>
      <c r="K38" s="237"/>
      <c r="L38" s="237"/>
      <c r="M38" s="237"/>
      <c r="N38" s="237"/>
      <c r="O38" s="237"/>
      <c r="P38" s="237"/>
    </row>
    <row r="39" spans="1:18" ht="13.15" customHeight="1">
      <c r="A39" s="3"/>
      <c r="B39" s="5" t="s">
        <v>3</v>
      </c>
      <c r="C39" s="5"/>
      <c r="D39" s="238" t="s">
        <v>190</v>
      </c>
      <c r="E39" s="238"/>
      <c r="F39" s="238"/>
      <c r="G39" s="238"/>
      <c r="H39" s="238"/>
      <c r="I39" s="238"/>
      <c r="J39" s="238"/>
      <c r="K39" s="238"/>
      <c r="L39" s="238"/>
      <c r="M39" s="238"/>
      <c r="N39" s="238"/>
      <c r="O39" s="238"/>
      <c r="P39" s="238"/>
    </row>
    <row r="40" spans="1:18" ht="15" customHeight="1">
      <c r="A40" s="3"/>
      <c r="B40" s="5" t="s">
        <v>3</v>
      </c>
      <c r="C40" s="5"/>
      <c r="D40" s="237" t="s">
        <v>65</v>
      </c>
      <c r="E40" s="237"/>
      <c r="F40" s="237"/>
      <c r="G40" s="237"/>
      <c r="H40" s="237"/>
      <c r="I40" s="237"/>
      <c r="J40" s="237"/>
      <c r="K40" s="237"/>
      <c r="L40" s="237"/>
      <c r="M40" s="237"/>
      <c r="N40" s="237"/>
      <c r="O40" s="237"/>
      <c r="P40" s="237"/>
    </row>
    <row r="41" spans="1:18" ht="15" customHeight="1">
      <c r="A41" s="3"/>
      <c r="B41" s="5" t="s">
        <v>3</v>
      </c>
      <c r="C41" s="5"/>
      <c r="D41" s="238" t="s">
        <v>196</v>
      </c>
      <c r="E41" s="238"/>
      <c r="F41" s="238"/>
      <c r="G41" s="238"/>
      <c r="H41" s="238"/>
      <c r="I41" s="238"/>
      <c r="J41" s="238"/>
      <c r="K41" s="238"/>
      <c r="L41" s="238"/>
      <c r="M41" s="238"/>
      <c r="N41" s="238"/>
      <c r="O41" s="238"/>
      <c r="P41" s="238"/>
    </row>
    <row r="42" spans="1:18" ht="15" customHeight="1">
      <c r="A42" s="3"/>
      <c r="B42" s="5"/>
      <c r="C42" s="5"/>
      <c r="D42" s="7"/>
      <c r="E42" s="7"/>
      <c r="F42" s="7"/>
      <c r="G42" s="7"/>
      <c r="H42" s="7"/>
      <c r="I42" s="7"/>
      <c r="J42" s="7"/>
      <c r="K42" s="7"/>
      <c r="L42" s="7"/>
      <c r="M42" s="7"/>
      <c r="N42" s="7"/>
      <c r="O42" s="7"/>
      <c r="P42" s="7"/>
    </row>
    <row r="43" spans="1:18" s="55" customFormat="1" ht="18.5">
      <c r="A43" s="183">
        <v>6</v>
      </c>
      <c r="B43" s="137" t="s">
        <v>275</v>
      </c>
      <c r="C43" s="137"/>
      <c r="D43" s="138"/>
      <c r="E43" s="138"/>
      <c r="F43" s="138"/>
      <c r="G43" s="138"/>
      <c r="H43" s="138"/>
      <c r="I43" s="138"/>
      <c r="J43" s="138"/>
      <c r="K43" s="138"/>
      <c r="L43" s="138"/>
      <c r="M43" s="138"/>
      <c r="N43" s="138"/>
      <c r="O43" s="138"/>
      <c r="P43" s="138"/>
    </row>
    <row r="44" spans="1:18" ht="15.5">
      <c r="A44" s="3"/>
      <c r="B44" s="4" t="s">
        <v>3</v>
      </c>
      <c r="C44" s="4"/>
      <c r="D44" s="9" t="s">
        <v>276</v>
      </c>
    </row>
    <row r="45" spans="1:18" ht="15.5">
      <c r="A45" s="3"/>
      <c r="B45" s="4" t="s">
        <v>3</v>
      </c>
      <c r="C45" s="4"/>
      <c r="D45" s="9" t="s">
        <v>277</v>
      </c>
    </row>
    <row r="47" spans="1:18" s="55" customFormat="1" ht="18.5">
      <c r="A47" s="183">
        <v>7</v>
      </c>
      <c r="B47" s="56" t="s">
        <v>236</v>
      </c>
      <c r="C47" s="56"/>
      <c r="D47" s="138"/>
      <c r="E47" s="138"/>
      <c r="F47" s="138"/>
      <c r="G47" s="138"/>
      <c r="H47" s="138"/>
      <c r="I47" s="138"/>
      <c r="J47" s="138"/>
      <c r="K47" s="138"/>
      <c r="L47" s="138"/>
      <c r="M47" s="138"/>
      <c r="N47" s="138"/>
      <c r="O47" s="138"/>
      <c r="P47" s="138"/>
    </row>
    <row r="48" spans="1:18" ht="15" customHeight="1">
      <c r="A48" s="3"/>
      <c r="B48" s="4" t="s">
        <v>3</v>
      </c>
      <c r="C48" s="4"/>
      <c r="D48" s="9" t="s">
        <v>279</v>
      </c>
      <c r="R48" s="80"/>
    </row>
    <row r="49" spans="1:18" ht="15" customHeight="1">
      <c r="A49" s="3"/>
      <c r="B49" s="4"/>
      <c r="C49" s="4"/>
      <c r="D49" s="9" t="s">
        <v>302</v>
      </c>
      <c r="K49" s="152" t="s">
        <v>295</v>
      </c>
      <c r="L49" s="9"/>
      <c r="M49" s="9"/>
      <c r="N49" s="9"/>
      <c r="R49" s="80"/>
    </row>
    <row r="50" spans="1:18" ht="15.5">
      <c r="A50" s="3"/>
      <c r="B50" s="5" t="s">
        <v>3</v>
      </c>
      <c r="C50" s="5"/>
      <c r="D50" s="9" t="s">
        <v>198</v>
      </c>
    </row>
    <row r="51" spans="1:18" ht="15" customHeight="1">
      <c r="A51" s="3"/>
      <c r="B51" s="5" t="s">
        <v>3</v>
      </c>
      <c r="C51" s="4"/>
      <c r="D51" s="135" t="s">
        <v>280</v>
      </c>
      <c r="R51" s="80"/>
    </row>
    <row r="52" spans="1:18" ht="15.5">
      <c r="A52" s="3"/>
      <c r="C52" s="5" t="s">
        <v>3</v>
      </c>
      <c r="D52" s="135" t="s">
        <v>285</v>
      </c>
    </row>
    <row r="53" spans="1:18" ht="15.5">
      <c r="A53" s="3"/>
      <c r="C53" s="5" t="s">
        <v>3</v>
      </c>
      <c r="D53" s="135" t="s">
        <v>282</v>
      </c>
    </row>
    <row r="54" spans="1:18" ht="15.5">
      <c r="A54" s="3"/>
      <c r="C54" s="5" t="s">
        <v>3</v>
      </c>
      <c r="D54" s="135" t="s">
        <v>283</v>
      </c>
    </row>
    <row r="55" spans="1:18" ht="15.5">
      <c r="A55" s="3"/>
      <c r="B55" s="5"/>
      <c r="C55" s="5"/>
      <c r="D55" s="5" t="s">
        <v>3</v>
      </c>
      <c r="E55" s="9" t="s">
        <v>284</v>
      </c>
    </row>
    <row r="56" spans="1:18" ht="15.5">
      <c r="A56" s="3"/>
      <c r="B56" s="5"/>
      <c r="C56" s="5"/>
      <c r="D56" s="5" t="s">
        <v>3</v>
      </c>
      <c r="E56" s="9" t="s">
        <v>286</v>
      </c>
    </row>
    <row r="58" spans="1:18" s="55" customFormat="1" ht="18.5">
      <c r="A58" s="183">
        <v>8</v>
      </c>
      <c r="B58" s="56" t="s">
        <v>287</v>
      </c>
      <c r="C58" s="56"/>
      <c r="D58" s="138"/>
      <c r="E58" s="138"/>
      <c r="F58" s="138"/>
      <c r="G58" s="138"/>
      <c r="H58" s="138"/>
      <c r="I58" s="138"/>
      <c r="J58" s="138"/>
      <c r="K58" s="138"/>
      <c r="L58" s="138"/>
      <c r="M58" s="138"/>
      <c r="N58" s="138"/>
      <c r="O58" s="138"/>
      <c r="P58" s="138"/>
    </row>
    <row r="59" spans="1:18" s="9" customFormat="1" ht="15.5">
      <c r="A59" s="145"/>
      <c r="B59" s="146" t="s">
        <v>3</v>
      </c>
      <c r="C59" s="146"/>
      <c r="D59" s="9" t="s">
        <v>4</v>
      </c>
    </row>
    <row r="60" spans="1:18" s="9" customFormat="1" ht="15.5">
      <c r="A60" s="145"/>
      <c r="B60" s="146" t="s">
        <v>3</v>
      </c>
      <c r="C60" s="146"/>
      <c r="D60" s="9" t="s">
        <v>288</v>
      </c>
    </row>
    <row r="61" spans="1:18">
      <c r="A61" s="3"/>
      <c r="B61" s="4"/>
      <c r="C61" s="4"/>
    </row>
    <row r="62" spans="1:18" s="45" customFormat="1" ht="18.5">
      <c r="A62" s="184">
        <v>9</v>
      </c>
      <c r="B62" s="144" t="s">
        <v>289</v>
      </c>
      <c r="C62" s="144"/>
      <c r="D62" s="143"/>
      <c r="E62" s="143"/>
      <c r="F62" s="143"/>
      <c r="G62" s="143"/>
      <c r="H62" s="143"/>
      <c r="I62" s="143"/>
      <c r="J62" s="143"/>
      <c r="K62" s="143"/>
      <c r="L62" s="143"/>
      <c r="M62" s="143"/>
      <c r="N62" s="143"/>
      <c r="O62" s="143"/>
      <c r="P62" s="143"/>
    </row>
    <row r="63" spans="1:18" ht="15.5">
      <c r="A63" s="3"/>
      <c r="B63" s="4" t="s">
        <v>3</v>
      </c>
      <c r="C63" s="4"/>
      <c r="D63" s="9" t="s">
        <v>184</v>
      </c>
    </row>
    <row r="64" spans="1:18" ht="15.5">
      <c r="A64" s="3"/>
      <c r="B64" s="4" t="s">
        <v>3</v>
      </c>
      <c r="C64" s="4"/>
      <c r="D64" s="9" t="s">
        <v>185</v>
      </c>
    </row>
    <row r="65" spans="1:16" ht="15.5">
      <c r="A65" s="3"/>
      <c r="B65" s="4" t="s">
        <v>3</v>
      </c>
      <c r="C65" s="4"/>
      <c r="D65" s="9" t="s">
        <v>290</v>
      </c>
    </row>
    <row r="66" spans="1:16">
      <c r="A66" s="3"/>
      <c r="B66" s="4"/>
      <c r="C66" s="4"/>
    </row>
    <row r="67" spans="1:16" s="45" customFormat="1" ht="18.5">
      <c r="A67" s="184">
        <v>10</v>
      </c>
      <c r="B67" s="144" t="s">
        <v>292</v>
      </c>
      <c r="C67" s="144"/>
      <c r="D67" s="143"/>
      <c r="E67" s="143"/>
      <c r="F67" s="143"/>
      <c r="G67" s="143"/>
      <c r="H67" s="143"/>
      <c r="I67" s="143"/>
      <c r="J67" s="143"/>
      <c r="K67" s="143"/>
      <c r="L67" s="143"/>
      <c r="M67" s="143"/>
      <c r="N67" s="143"/>
      <c r="O67" s="143"/>
      <c r="P67" s="143"/>
    </row>
    <row r="68" spans="1:16" s="9" customFormat="1" ht="15.5">
      <c r="A68" s="145"/>
      <c r="B68" s="146" t="s">
        <v>3</v>
      </c>
      <c r="C68" s="146"/>
      <c r="D68" s="9" t="s">
        <v>8</v>
      </c>
    </row>
    <row r="69" spans="1:16" s="9" customFormat="1" ht="15.5">
      <c r="A69" s="145"/>
      <c r="B69" s="146" t="s">
        <v>3</v>
      </c>
      <c r="C69" s="146"/>
      <c r="D69" s="9" t="s">
        <v>68</v>
      </c>
    </row>
    <row r="70" spans="1:16" s="9" customFormat="1" ht="15.5">
      <c r="A70" s="145"/>
      <c r="B70" s="146"/>
      <c r="C70" s="146"/>
      <c r="D70" s="146" t="s">
        <v>5</v>
      </c>
      <c r="E70" s="9" t="s">
        <v>11</v>
      </c>
    </row>
    <row r="71" spans="1:16" s="9" customFormat="1" ht="15.5">
      <c r="A71" s="145"/>
      <c r="B71" s="146"/>
      <c r="C71" s="146"/>
      <c r="D71" s="146"/>
      <c r="E71" s="9" t="s">
        <v>10</v>
      </c>
    </row>
    <row r="72" spans="1:16" s="9" customFormat="1" ht="15.5">
      <c r="A72" s="145"/>
      <c r="B72" s="146"/>
      <c r="C72" s="146"/>
      <c r="D72" s="146"/>
      <c r="E72" s="147" t="s">
        <v>2</v>
      </c>
      <c r="F72" s="9" t="s">
        <v>291</v>
      </c>
    </row>
    <row r="73" spans="1:16" s="9" customFormat="1" ht="15.5">
      <c r="A73" s="145"/>
      <c r="B73" s="146"/>
      <c r="C73" s="146"/>
      <c r="D73" s="146"/>
      <c r="E73" s="147" t="s">
        <v>2</v>
      </c>
      <c r="F73" s="135" t="s">
        <v>9</v>
      </c>
      <c r="G73" s="135"/>
      <c r="H73" s="135"/>
    </row>
    <row r="74" spans="1:16" s="9" customFormat="1" ht="15.5">
      <c r="A74" s="145"/>
      <c r="B74" s="146"/>
      <c r="C74" s="146"/>
      <c r="D74" s="146" t="s">
        <v>5</v>
      </c>
      <c r="E74" s="9" t="s">
        <v>222</v>
      </c>
    </row>
    <row r="75" spans="1:16" s="9" customFormat="1" ht="15.5">
      <c r="A75" s="145"/>
      <c r="B75" s="146"/>
      <c r="C75" s="146"/>
      <c r="D75" s="146"/>
    </row>
    <row r="76" spans="1:16" s="45" customFormat="1" ht="18.5">
      <c r="A76" s="184">
        <v>11</v>
      </c>
      <c r="B76" s="144" t="s">
        <v>293</v>
      </c>
      <c r="C76" s="144"/>
      <c r="D76" s="143"/>
      <c r="E76" s="143"/>
      <c r="F76" s="143"/>
      <c r="G76" s="143"/>
      <c r="H76" s="143"/>
      <c r="I76" s="143"/>
      <c r="J76" s="143"/>
      <c r="K76" s="143"/>
      <c r="L76" s="143"/>
      <c r="M76" s="143"/>
      <c r="N76" s="143"/>
      <c r="O76" s="143"/>
      <c r="P76" s="143"/>
    </row>
    <row r="77" spans="1:16" ht="15.5">
      <c r="B77" s="4" t="s">
        <v>3</v>
      </c>
      <c r="C77" s="9"/>
      <c r="D77" s="9" t="s">
        <v>294</v>
      </c>
      <c r="E77" s="9"/>
      <c r="F77" s="9"/>
      <c r="G77" s="9"/>
      <c r="H77" s="9"/>
      <c r="I77" s="9"/>
      <c r="J77" s="9"/>
      <c r="K77" s="9"/>
      <c r="L77" s="9"/>
      <c r="M77" s="9"/>
      <c r="N77" s="9"/>
      <c r="O77" s="9"/>
      <c r="P77" s="9"/>
    </row>
    <row r="78" spans="1:16" ht="15.5">
      <c r="B78" s="4"/>
      <c r="C78" s="147" t="s">
        <v>5</v>
      </c>
      <c r="D78" s="148" t="s">
        <v>210</v>
      </c>
      <c r="E78" s="136"/>
      <c r="F78" s="9"/>
      <c r="G78" s="9"/>
      <c r="H78" s="9"/>
      <c r="I78" s="9"/>
      <c r="J78" s="9"/>
      <c r="K78" s="9"/>
      <c r="L78" s="9"/>
      <c r="M78" s="9"/>
      <c r="N78" s="9"/>
      <c r="O78" s="9"/>
      <c r="P78" s="9"/>
    </row>
    <row r="79" spans="1:16" ht="15.5">
      <c r="B79" s="4"/>
      <c r="C79" s="147" t="s">
        <v>5</v>
      </c>
      <c r="D79" s="148" t="s">
        <v>212</v>
      </c>
      <c r="E79" s="136"/>
      <c r="F79" s="9"/>
      <c r="G79" s="9"/>
      <c r="H79" s="9"/>
      <c r="I79" s="9"/>
      <c r="J79" s="9"/>
      <c r="K79" s="9"/>
      <c r="L79" s="9"/>
      <c r="M79" s="9"/>
      <c r="N79" s="9"/>
      <c r="O79" s="9"/>
      <c r="P79" s="9"/>
    </row>
    <row r="80" spans="1:16" ht="15.5">
      <c r="B80" s="4"/>
      <c r="C80" s="147"/>
      <c r="D80" s="148" t="s">
        <v>213</v>
      </c>
      <c r="E80" s="136"/>
      <c r="F80" s="9"/>
      <c r="G80" s="9"/>
      <c r="H80" s="9"/>
      <c r="I80" s="9"/>
      <c r="J80" s="9"/>
      <c r="K80" s="9"/>
      <c r="L80" s="9"/>
      <c r="M80" s="9"/>
      <c r="N80" s="9"/>
      <c r="O80" s="9"/>
      <c r="P80" s="9"/>
    </row>
    <row r="81" spans="1:16" ht="15.5">
      <c r="C81" s="147" t="s">
        <v>5</v>
      </c>
      <c r="D81" s="148" t="s">
        <v>211</v>
      </c>
      <c r="E81" s="136"/>
      <c r="F81" s="9"/>
      <c r="G81" s="9"/>
      <c r="H81" s="9"/>
      <c r="I81" s="9"/>
      <c r="J81" s="9"/>
      <c r="K81" s="135"/>
      <c r="L81" s="9"/>
      <c r="M81" s="9"/>
      <c r="N81" s="9"/>
      <c r="O81" s="9"/>
      <c r="P81" s="9"/>
    </row>
    <row r="82" spans="1:16" ht="15.5">
      <c r="B82" s="4" t="s">
        <v>3</v>
      </c>
      <c r="C82" s="9"/>
      <c r="D82" s="9" t="s">
        <v>296</v>
      </c>
      <c r="E82" s="9"/>
      <c r="F82" s="9"/>
      <c r="G82" s="9"/>
      <c r="H82" s="9"/>
      <c r="I82" s="9"/>
      <c r="J82" s="9"/>
      <c r="K82" s="152" t="s">
        <v>295</v>
      </c>
      <c r="L82" s="9"/>
      <c r="M82" s="9"/>
      <c r="N82" s="9"/>
      <c r="O82" s="9"/>
      <c r="P82" s="9"/>
    </row>
    <row r="83" spans="1:16" ht="15.5">
      <c r="C83" s="9"/>
      <c r="D83" s="9"/>
      <c r="E83" s="9"/>
      <c r="F83" s="9"/>
      <c r="G83" s="9"/>
      <c r="H83" s="9"/>
      <c r="I83" s="9"/>
      <c r="J83" s="9"/>
      <c r="K83" s="9"/>
      <c r="L83" s="9"/>
      <c r="M83" s="9"/>
      <c r="N83" s="9"/>
      <c r="O83" s="9"/>
      <c r="P83" s="9"/>
    </row>
    <row r="84" spans="1:16" s="45" customFormat="1" ht="18.5">
      <c r="A84" s="184">
        <v>12</v>
      </c>
      <c r="B84" s="144" t="s">
        <v>297</v>
      </c>
      <c r="C84" s="144"/>
      <c r="D84" s="143"/>
      <c r="E84" s="143"/>
      <c r="F84" s="143"/>
      <c r="G84" s="143"/>
      <c r="H84" s="143"/>
      <c r="I84" s="143"/>
      <c r="J84" s="143"/>
      <c r="K84" s="143"/>
      <c r="L84" s="143"/>
      <c r="M84" s="143"/>
      <c r="N84" s="143"/>
      <c r="O84" s="143"/>
      <c r="P84" s="143"/>
    </row>
    <row r="85" spans="1:16" ht="15" customHeight="1">
      <c r="A85" s="3"/>
      <c r="B85" s="5" t="s">
        <v>3</v>
      </c>
      <c r="C85" s="4"/>
      <c r="D85" s="239" t="s">
        <v>303</v>
      </c>
      <c r="E85" s="239"/>
      <c r="F85" s="239"/>
      <c r="G85" s="239"/>
      <c r="H85" s="239"/>
      <c r="I85" s="239"/>
      <c r="J85" s="239"/>
      <c r="K85" s="239"/>
      <c r="L85" s="239"/>
      <c r="M85" s="239"/>
      <c r="N85" s="239"/>
      <c r="O85" s="239"/>
      <c r="P85" s="239"/>
    </row>
    <row r="86" spans="1:16" ht="15" customHeight="1">
      <c r="A86" s="3"/>
      <c r="B86" s="5"/>
      <c r="C86" s="5" t="s">
        <v>3</v>
      </c>
      <c r="D86" s="149" t="s">
        <v>304</v>
      </c>
      <c r="E86" s="150"/>
      <c r="F86" s="150"/>
      <c r="G86" s="150"/>
      <c r="H86" s="150"/>
      <c r="I86" s="150"/>
      <c r="J86" s="150"/>
      <c r="K86" s="150"/>
      <c r="L86" s="150"/>
      <c r="M86" s="150"/>
      <c r="N86" s="150"/>
      <c r="O86" s="150"/>
      <c r="P86" s="150"/>
    </row>
    <row r="87" spans="1:16" ht="15" customHeight="1">
      <c r="A87" s="3"/>
      <c r="B87" s="5"/>
      <c r="C87" s="5"/>
      <c r="D87" s="5" t="s">
        <v>3</v>
      </c>
      <c r="E87" s="153" t="s">
        <v>306</v>
      </c>
      <c r="F87" s="150"/>
      <c r="G87" s="150"/>
      <c r="H87" s="150"/>
      <c r="I87" s="150"/>
      <c r="J87" s="150"/>
      <c r="K87" s="150"/>
      <c r="L87" s="150"/>
      <c r="M87" s="150"/>
      <c r="N87" s="150"/>
      <c r="O87" s="150"/>
      <c r="P87" s="150"/>
    </row>
    <row r="88" spans="1:16" ht="15" customHeight="1">
      <c r="A88" s="3"/>
      <c r="B88" s="5"/>
      <c r="C88" s="5" t="s">
        <v>3</v>
      </c>
      <c r="D88" s="149" t="s">
        <v>305</v>
      </c>
      <c r="E88" s="150"/>
      <c r="F88" s="150"/>
      <c r="G88" s="150"/>
      <c r="H88" s="150"/>
      <c r="I88" s="150"/>
      <c r="J88" s="150"/>
      <c r="K88" s="150"/>
      <c r="L88" s="150"/>
      <c r="M88" s="150"/>
      <c r="N88" s="150"/>
      <c r="O88" s="150"/>
      <c r="P88" s="150"/>
    </row>
    <row r="89" spans="1:16" ht="15.5">
      <c r="B89" s="4" t="s">
        <v>3</v>
      </c>
      <c r="C89" s="4"/>
      <c r="D89" s="149" t="s">
        <v>298</v>
      </c>
      <c r="E89" s="9"/>
      <c r="F89" s="9"/>
      <c r="G89" s="9"/>
      <c r="H89" s="9"/>
      <c r="I89" s="9"/>
      <c r="J89" s="9"/>
      <c r="K89" s="9"/>
      <c r="L89" s="9"/>
      <c r="M89" s="9"/>
      <c r="N89" s="9"/>
      <c r="O89" s="9"/>
      <c r="P89" s="9"/>
    </row>
    <row r="90" spans="1:16" ht="15.5">
      <c r="B90" s="4" t="s">
        <v>3</v>
      </c>
      <c r="D90" s="149" t="s">
        <v>170</v>
      </c>
      <c r="E90" s="9"/>
      <c r="F90" s="9"/>
      <c r="G90" s="9"/>
      <c r="H90" s="9"/>
      <c r="I90" s="9"/>
      <c r="J90" s="9"/>
      <c r="K90" s="9"/>
      <c r="L90" s="9"/>
      <c r="M90" s="9"/>
      <c r="N90" s="9"/>
      <c r="O90" s="9"/>
      <c r="P90" s="9"/>
    </row>
    <row r="92" spans="1:16" s="45" customFormat="1" ht="18.5">
      <c r="A92" s="184">
        <v>13</v>
      </c>
      <c r="B92" s="144" t="s">
        <v>299</v>
      </c>
      <c r="C92" s="144"/>
      <c r="D92" s="143"/>
      <c r="E92" s="143"/>
      <c r="F92" s="143"/>
      <c r="G92" s="143"/>
      <c r="H92" s="143"/>
      <c r="I92" s="143"/>
      <c r="J92" s="143"/>
      <c r="K92" s="143"/>
      <c r="L92" s="143"/>
      <c r="M92" s="143"/>
      <c r="N92" s="143"/>
      <c r="O92" s="143"/>
      <c r="P92" s="143"/>
    </row>
    <row r="93" spans="1:16" ht="15.5">
      <c r="A93" s="3"/>
      <c r="B93" s="4" t="s">
        <v>3</v>
      </c>
      <c r="C93" s="4"/>
      <c r="D93" s="149" t="s">
        <v>301</v>
      </c>
    </row>
    <row r="94" spans="1:16" ht="15.5">
      <c r="A94" s="3"/>
      <c r="B94" s="4" t="s">
        <v>3</v>
      </c>
      <c r="C94" s="4"/>
      <c r="D94" s="151" t="s">
        <v>307</v>
      </c>
    </row>
    <row r="95" spans="1:16" ht="15.5">
      <c r="B95" s="4" t="s">
        <v>3</v>
      </c>
      <c r="C95" s="4"/>
      <c r="D95" s="151" t="s">
        <v>214</v>
      </c>
    </row>
    <row r="96" spans="1:16" ht="15.5">
      <c r="B96" s="4" t="s">
        <v>3</v>
      </c>
      <c r="C96" s="4"/>
      <c r="D96" s="149" t="s">
        <v>191</v>
      </c>
    </row>
    <row r="97" spans="2:4" ht="15.5">
      <c r="B97" s="4" t="s">
        <v>3</v>
      </c>
      <c r="D97" s="149" t="s">
        <v>216</v>
      </c>
    </row>
    <row r="98" spans="2:4" ht="15.5">
      <c r="B98" s="4"/>
      <c r="D98" s="149" t="s">
        <v>215</v>
      </c>
    </row>
    <row r="99" spans="2:4" ht="15.5">
      <c r="B99" s="4" t="s">
        <v>3</v>
      </c>
      <c r="D99" s="151" t="s">
        <v>217</v>
      </c>
    </row>
  </sheetData>
  <mergeCells count="18">
    <mergeCell ref="D41:P41"/>
    <mergeCell ref="D35:P35"/>
    <mergeCell ref="D39:P39"/>
    <mergeCell ref="D85:P85"/>
    <mergeCell ref="D34:P34"/>
    <mergeCell ref="D14:P14"/>
    <mergeCell ref="D16:P16"/>
    <mergeCell ref="D38:P38"/>
    <mergeCell ref="D13:P13"/>
    <mergeCell ref="D40:P40"/>
    <mergeCell ref="D32:P32"/>
    <mergeCell ref="D33:P33"/>
    <mergeCell ref="A1:P1"/>
    <mergeCell ref="D10:P10"/>
    <mergeCell ref="D12:P12"/>
    <mergeCell ref="A2:P2"/>
    <mergeCell ref="A3:P3"/>
    <mergeCell ref="A5:P5"/>
  </mergeCells>
  <hyperlinks>
    <hyperlink ref="K82" r:id="rId1" xr:uid="{B177CBAB-F851-4656-90B8-EFF6612E0741}"/>
    <hyperlink ref="J25" r:id="rId2" xr:uid="{E2E58B9C-BD63-4D51-889A-9DCD86C2489F}"/>
    <hyperlink ref="K49" r:id="rId3" xr:uid="{2B1EFA76-26BB-472A-9D39-F9B96719165C}"/>
  </hyperlinks>
  <pageMargins left="0.4" right="0.4" top="0.7" bottom="0.7" header="0.3" footer="0.3"/>
  <pageSetup orientation="landscape" r:id="rId4"/>
  <headerFooter>
    <oddFooter>&amp;C&amp;P</oddFooter>
  </headerFooter>
  <rowBreaks count="3" manualBreakCount="3">
    <brk id="30" max="16383" man="1"/>
    <brk id="57" max="16383" man="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sheetPr>
  <dimension ref="A1:C34"/>
  <sheetViews>
    <sheetView workbookViewId="0">
      <selection activeCell="G7" sqref="G7"/>
    </sheetView>
  </sheetViews>
  <sheetFormatPr defaultRowHeight="14.5"/>
  <cols>
    <col min="1" max="1" width="34.453125" style="57" customWidth="1"/>
    <col min="2" max="3" width="9.1796875" style="57"/>
  </cols>
  <sheetData>
    <row r="1" spans="1:1" ht="15.5">
      <c r="A1" s="60" t="s">
        <v>154</v>
      </c>
    </row>
    <row r="2" spans="1:1">
      <c r="A2" s="58" t="s">
        <v>72</v>
      </c>
    </row>
    <row r="3" spans="1:1">
      <c r="A3" s="58" t="s">
        <v>155</v>
      </c>
    </row>
    <row r="4" spans="1:1">
      <c r="A4" s="58" t="s">
        <v>156</v>
      </c>
    </row>
    <row r="5" spans="1:1">
      <c r="A5" s="58" t="s">
        <v>157</v>
      </c>
    </row>
    <row r="6" spans="1:1">
      <c r="A6" s="58" t="s">
        <v>158</v>
      </c>
    </row>
    <row r="7" spans="1:1">
      <c r="A7" s="58" t="s">
        <v>159</v>
      </c>
    </row>
    <row r="8" spans="1:1">
      <c r="A8" s="58" t="s">
        <v>160</v>
      </c>
    </row>
    <row r="9" spans="1:1">
      <c r="A9" s="58" t="s">
        <v>161</v>
      </c>
    </row>
    <row r="10" spans="1:1">
      <c r="A10" s="58" t="s">
        <v>166</v>
      </c>
    </row>
    <row r="11" spans="1:1">
      <c r="A11" s="58" t="s">
        <v>73</v>
      </c>
    </row>
    <row r="12" spans="1:1">
      <c r="A12" s="58" t="s">
        <v>162</v>
      </c>
    </row>
    <row r="20" spans="1:3" ht="15" thickBot="1"/>
    <row r="21" spans="1:3" ht="26">
      <c r="A21" s="61" t="s">
        <v>154</v>
      </c>
      <c r="B21" s="62" t="s">
        <v>1</v>
      </c>
      <c r="C21" s="63" t="s">
        <v>71</v>
      </c>
    </row>
    <row r="22" spans="1:3">
      <c r="A22" s="64" t="s">
        <v>72</v>
      </c>
      <c r="B22" s="65">
        <v>51400</v>
      </c>
      <c r="C22" s="66">
        <v>350</v>
      </c>
    </row>
    <row r="23" spans="1:3">
      <c r="A23" s="64" t="s">
        <v>155</v>
      </c>
      <c r="B23" s="65">
        <v>51400</v>
      </c>
      <c r="C23" s="66">
        <v>50</v>
      </c>
    </row>
    <row r="24" spans="1:3">
      <c r="A24" s="64" t="s">
        <v>156</v>
      </c>
      <c r="B24" s="65">
        <v>51400</v>
      </c>
      <c r="C24" s="66">
        <v>180</v>
      </c>
    </row>
    <row r="25" spans="1:3">
      <c r="A25" s="64" t="s">
        <v>157</v>
      </c>
      <c r="B25" s="65">
        <v>51400</v>
      </c>
      <c r="C25" s="66">
        <v>37.5</v>
      </c>
    </row>
    <row r="26" spans="1:3">
      <c r="A26" s="64" t="s">
        <v>158</v>
      </c>
      <c r="B26" s="65">
        <v>51106</v>
      </c>
      <c r="C26" s="66">
        <v>15</v>
      </c>
    </row>
    <row r="27" spans="1:3">
      <c r="A27" s="64" t="s">
        <v>159</v>
      </c>
      <c r="B27" s="65">
        <v>51106</v>
      </c>
      <c r="C27" s="66">
        <v>15</v>
      </c>
    </row>
    <row r="28" spans="1:3">
      <c r="A28" s="64" t="s">
        <v>160</v>
      </c>
      <c r="B28" s="65">
        <v>51106</v>
      </c>
      <c r="C28" s="66">
        <v>18</v>
      </c>
    </row>
    <row r="29" spans="1:3">
      <c r="A29" s="64" t="s">
        <v>161</v>
      </c>
      <c r="B29" s="65">
        <v>51106</v>
      </c>
      <c r="C29" s="66">
        <v>18</v>
      </c>
    </row>
    <row r="30" spans="1:3">
      <c r="A30" s="58" t="s">
        <v>166</v>
      </c>
      <c r="B30" s="65">
        <v>51106</v>
      </c>
      <c r="C30" s="66">
        <v>15</v>
      </c>
    </row>
    <row r="31" spans="1:3">
      <c r="A31" s="64" t="s">
        <v>73</v>
      </c>
      <c r="B31" s="65">
        <v>51106</v>
      </c>
      <c r="C31" s="66">
        <v>30</v>
      </c>
    </row>
    <row r="32" spans="1:3">
      <c r="A32" s="64" t="s">
        <v>162</v>
      </c>
      <c r="B32" s="65">
        <v>51106</v>
      </c>
      <c r="C32" s="66">
        <v>15</v>
      </c>
    </row>
    <row r="33" spans="1:3">
      <c r="A33" s="67"/>
      <c r="B33" s="65"/>
      <c r="C33" s="68"/>
    </row>
    <row r="34" spans="1:3" ht="15" thickBot="1">
      <c r="A34" s="69"/>
      <c r="B34" s="70"/>
      <c r="C34" s="71"/>
    </row>
  </sheetData>
  <sheetProtection password="CD14"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0787-0BD2-40BA-8E1F-F9540FA57B68}">
  <sheetPr>
    <tabColor rgb="FF00B050"/>
  </sheetPr>
  <dimension ref="A1:O35"/>
  <sheetViews>
    <sheetView showGridLines="0" topLeftCell="A22" zoomScale="99" zoomScaleNormal="99" workbookViewId="0">
      <selection activeCell="G23" sqref="G23:K23"/>
    </sheetView>
  </sheetViews>
  <sheetFormatPr defaultColWidth="8.7265625" defaultRowHeight="13"/>
  <cols>
    <col min="1" max="1" width="5" style="83" customWidth="1"/>
    <col min="2" max="2" width="4" style="83" customWidth="1"/>
    <col min="3" max="4" width="9" style="83" customWidth="1"/>
    <col min="5" max="5" width="8.81640625" style="83" customWidth="1"/>
    <col min="6" max="6" width="5.1796875" style="83" customWidth="1"/>
    <col min="7" max="7" width="6.453125" style="83" customWidth="1"/>
    <col min="8" max="8" width="12.54296875" style="83" customWidth="1"/>
    <col min="9" max="9" width="10.453125" style="83" customWidth="1"/>
    <col min="10" max="10" width="15.1796875" style="83" customWidth="1"/>
    <col min="11" max="11" width="19.54296875" style="83" customWidth="1"/>
    <col min="12" max="16384" width="8.7265625" style="82"/>
  </cols>
  <sheetData>
    <row r="1" spans="1:15" ht="21">
      <c r="A1" s="294" t="s">
        <v>6</v>
      </c>
      <c r="B1" s="294"/>
      <c r="C1" s="294"/>
      <c r="D1" s="294"/>
      <c r="E1" s="294"/>
      <c r="F1" s="294"/>
      <c r="G1" s="294"/>
      <c r="H1" s="294"/>
      <c r="I1" s="294"/>
      <c r="J1" s="294"/>
      <c r="K1" s="294"/>
    </row>
    <row r="2" spans="1:15" ht="6.75" customHeight="1"/>
    <row r="3" spans="1:15" ht="21">
      <c r="A3" s="294" t="s">
        <v>180</v>
      </c>
      <c r="B3" s="294"/>
      <c r="C3" s="294"/>
      <c r="D3" s="294"/>
      <c r="E3" s="294"/>
      <c r="F3" s="294"/>
      <c r="G3" s="294"/>
      <c r="H3" s="294"/>
      <c r="I3" s="294"/>
      <c r="J3" s="294"/>
      <c r="K3" s="294"/>
    </row>
    <row r="4" spans="1:15" ht="6" customHeight="1" thickBot="1"/>
    <row r="5" spans="1:15" ht="27.75" customHeight="1">
      <c r="A5" s="295" t="s">
        <v>239</v>
      </c>
      <c r="B5" s="296"/>
      <c r="C5" s="296"/>
      <c r="D5" s="296"/>
      <c r="E5" s="297"/>
      <c r="F5" s="298" t="s">
        <v>163</v>
      </c>
      <c r="G5" s="299"/>
      <c r="H5" s="299"/>
      <c r="I5" s="299"/>
      <c r="J5" s="299"/>
      <c r="K5" s="300"/>
    </row>
    <row r="6" spans="1:15" ht="28" customHeight="1">
      <c r="A6" s="240" t="s">
        <v>240</v>
      </c>
      <c r="B6" s="241"/>
      <c r="C6" s="241"/>
      <c r="D6" s="241"/>
      <c r="E6" s="271"/>
      <c r="F6" s="122" t="s">
        <v>3</v>
      </c>
      <c r="G6" s="262" t="s">
        <v>241</v>
      </c>
      <c r="H6" s="263"/>
      <c r="I6" s="263"/>
      <c r="J6" s="263"/>
      <c r="K6" s="264"/>
    </row>
    <row r="7" spans="1:15" ht="28" customHeight="1">
      <c r="A7" s="240"/>
      <c r="B7" s="241"/>
      <c r="C7" s="241"/>
      <c r="D7" s="241"/>
      <c r="E7" s="271"/>
      <c r="F7" s="123" t="s">
        <v>3</v>
      </c>
      <c r="G7" s="262" t="s">
        <v>164</v>
      </c>
      <c r="H7" s="263"/>
      <c r="I7" s="263"/>
      <c r="J7" s="263"/>
      <c r="K7" s="264"/>
    </row>
    <row r="8" spans="1:15" ht="42" customHeight="1">
      <c r="A8" s="240"/>
      <c r="B8" s="241"/>
      <c r="C8" s="241"/>
      <c r="D8" s="241"/>
      <c r="E8" s="271"/>
      <c r="F8" s="124"/>
      <c r="G8" s="262" t="s">
        <v>165</v>
      </c>
      <c r="H8" s="263"/>
      <c r="I8" s="263"/>
      <c r="J8" s="263"/>
      <c r="K8" s="264"/>
    </row>
    <row r="9" spans="1:15" ht="43.5" customHeight="1" thickBot="1">
      <c r="A9" s="240"/>
      <c r="B9" s="241"/>
      <c r="C9" s="241"/>
      <c r="D9" s="241"/>
      <c r="E9" s="271"/>
      <c r="F9" s="125" t="s">
        <v>3</v>
      </c>
      <c r="G9" s="262" t="s">
        <v>345</v>
      </c>
      <c r="H9" s="263"/>
      <c r="I9" s="263"/>
      <c r="J9" s="263"/>
      <c r="K9" s="264"/>
    </row>
    <row r="10" spans="1:15" ht="65.150000000000006" customHeight="1">
      <c r="A10" s="268" t="s">
        <v>242</v>
      </c>
      <c r="B10" s="269"/>
      <c r="C10" s="269"/>
      <c r="D10" s="269"/>
      <c r="E10" s="270"/>
      <c r="F10" s="124" t="s">
        <v>3</v>
      </c>
      <c r="G10" s="273" t="s">
        <v>243</v>
      </c>
      <c r="H10" s="274"/>
      <c r="I10" s="274"/>
      <c r="J10" s="274"/>
      <c r="K10" s="275"/>
    </row>
    <row r="11" spans="1:15" ht="64" customHeight="1" thickBot="1">
      <c r="A11" s="242"/>
      <c r="B11" s="243"/>
      <c r="C11" s="243"/>
      <c r="D11" s="243"/>
      <c r="E11" s="272"/>
      <c r="F11" s="125" t="s">
        <v>3</v>
      </c>
      <c r="G11" s="265" t="s">
        <v>244</v>
      </c>
      <c r="H11" s="266"/>
      <c r="I11" s="266"/>
      <c r="J11" s="266"/>
      <c r="K11" s="267"/>
    </row>
    <row r="12" spans="1:15" ht="40" customHeight="1">
      <c r="A12" s="268" t="s">
        <v>337</v>
      </c>
      <c r="B12" s="269"/>
      <c r="C12" s="269"/>
      <c r="D12" s="269"/>
      <c r="E12" s="270"/>
      <c r="F12" s="123" t="s">
        <v>3</v>
      </c>
      <c r="G12" s="282" t="s">
        <v>338</v>
      </c>
      <c r="H12" s="283"/>
      <c r="I12" s="283"/>
      <c r="J12" s="283"/>
      <c r="K12" s="284"/>
      <c r="L12" s="84"/>
      <c r="M12" s="84"/>
      <c r="N12" s="84"/>
      <c r="O12" s="84"/>
    </row>
    <row r="13" spans="1:15" ht="40" customHeight="1">
      <c r="A13" s="240"/>
      <c r="B13" s="241"/>
      <c r="C13" s="241"/>
      <c r="D13" s="241"/>
      <c r="E13" s="271"/>
      <c r="F13" s="123" t="s">
        <v>3</v>
      </c>
      <c r="G13" s="276" t="s">
        <v>245</v>
      </c>
      <c r="H13" s="277"/>
      <c r="I13" s="277"/>
      <c r="J13" s="277"/>
      <c r="K13" s="278"/>
    </row>
    <row r="14" spans="1:15" ht="28" customHeight="1">
      <c r="A14" s="240"/>
      <c r="B14" s="241"/>
      <c r="C14" s="241"/>
      <c r="D14" s="241"/>
      <c r="E14" s="271"/>
      <c r="F14" s="122" t="s">
        <v>3</v>
      </c>
      <c r="G14" s="285" t="s">
        <v>246</v>
      </c>
      <c r="H14" s="286"/>
      <c r="I14" s="286"/>
      <c r="J14" s="286"/>
      <c r="K14" s="287"/>
    </row>
    <row r="15" spans="1:15" ht="28" customHeight="1">
      <c r="A15" s="240"/>
      <c r="B15" s="241"/>
      <c r="C15" s="241"/>
      <c r="D15" s="241"/>
      <c r="E15" s="271"/>
      <c r="G15" s="126" t="s">
        <v>247</v>
      </c>
      <c r="H15" s="288" t="s">
        <v>339</v>
      </c>
      <c r="I15" s="289"/>
      <c r="J15" s="289"/>
      <c r="K15" s="290"/>
    </row>
    <row r="16" spans="1:15" ht="28" customHeight="1">
      <c r="A16" s="240"/>
      <c r="B16" s="241"/>
      <c r="C16" s="241"/>
      <c r="D16" s="241"/>
      <c r="E16" s="271"/>
      <c r="G16" s="126" t="s">
        <v>247</v>
      </c>
      <c r="H16" s="288" t="s">
        <v>248</v>
      </c>
      <c r="I16" s="289"/>
      <c r="J16" s="289"/>
      <c r="K16" s="290"/>
    </row>
    <row r="17" spans="1:14" ht="28" customHeight="1">
      <c r="A17" s="240"/>
      <c r="B17" s="241"/>
      <c r="C17" s="241"/>
      <c r="D17" s="241"/>
      <c r="E17" s="271"/>
      <c r="G17" s="126" t="s">
        <v>247</v>
      </c>
      <c r="H17" s="288" t="s">
        <v>249</v>
      </c>
      <c r="I17" s="289"/>
      <c r="J17" s="289"/>
      <c r="K17" s="290"/>
    </row>
    <row r="18" spans="1:14" ht="41.5" customHeight="1">
      <c r="A18" s="240"/>
      <c r="B18" s="241"/>
      <c r="C18" s="241"/>
      <c r="D18" s="241"/>
      <c r="E18" s="271"/>
      <c r="G18" s="126" t="s">
        <v>247</v>
      </c>
      <c r="H18" s="288" t="s">
        <v>250</v>
      </c>
      <c r="I18" s="289"/>
      <c r="J18" s="289"/>
      <c r="K18" s="290"/>
    </row>
    <row r="19" spans="1:14" ht="43.5" customHeight="1">
      <c r="A19" s="240"/>
      <c r="B19" s="241"/>
      <c r="C19" s="241"/>
      <c r="D19" s="241"/>
      <c r="E19" s="271"/>
      <c r="G19" s="126" t="s">
        <v>247</v>
      </c>
      <c r="H19" s="288" t="s">
        <v>340</v>
      </c>
      <c r="I19" s="289"/>
      <c r="J19" s="289"/>
      <c r="K19" s="290"/>
    </row>
    <row r="20" spans="1:14" ht="46" customHeight="1" thickBot="1">
      <c r="A20" s="242"/>
      <c r="B20" s="243"/>
      <c r="C20" s="243"/>
      <c r="D20" s="243"/>
      <c r="E20" s="272"/>
      <c r="F20" s="125" t="s">
        <v>3</v>
      </c>
      <c r="G20" s="291" t="s">
        <v>251</v>
      </c>
      <c r="H20" s="292"/>
      <c r="I20" s="292"/>
      <c r="J20" s="292"/>
      <c r="K20" s="293"/>
    </row>
    <row r="21" spans="1:14" ht="30" customHeight="1">
      <c r="A21" s="268" t="s">
        <v>252</v>
      </c>
      <c r="B21" s="269"/>
      <c r="C21" s="269"/>
      <c r="D21" s="269"/>
      <c r="E21" s="270"/>
      <c r="F21" s="127" t="s">
        <v>3</v>
      </c>
      <c r="G21" s="273" t="s">
        <v>253</v>
      </c>
      <c r="H21" s="274"/>
      <c r="I21" s="274"/>
      <c r="J21" s="274"/>
      <c r="K21" s="275"/>
      <c r="N21" s="128"/>
    </row>
    <row r="22" spans="1:14" ht="30" customHeight="1">
      <c r="A22" s="240"/>
      <c r="B22" s="241"/>
      <c r="C22" s="241"/>
      <c r="D22" s="241"/>
      <c r="E22" s="271"/>
      <c r="F22" s="122" t="s">
        <v>3</v>
      </c>
      <c r="G22" s="276" t="s">
        <v>254</v>
      </c>
      <c r="H22" s="277"/>
      <c r="I22" s="277"/>
      <c r="J22" s="277"/>
      <c r="K22" s="278"/>
    </row>
    <row r="23" spans="1:14" ht="172.5" customHeight="1">
      <c r="A23" s="240"/>
      <c r="B23" s="241"/>
      <c r="C23" s="241"/>
      <c r="D23" s="241"/>
      <c r="E23" s="271"/>
      <c r="F23" s="122" t="s">
        <v>3</v>
      </c>
      <c r="G23" s="276" t="s">
        <v>255</v>
      </c>
      <c r="H23" s="277"/>
      <c r="I23" s="277"/>
      <c r="J23" s="277"/>
      <c r="K23" s="278"/>
    </row>
    <row r="24" spans="1:14" ht="94.5" customHeight="1">
      <c r="A24" s="240"/>
      <c r="B24" s="241"/>
      <c r="C24" s="241"/>
      <c r="D24" s="241"/>
      <c r="E24" s="271"/>
      <c r="F24" s="122" t="s">
        <v>3</v>
      </c>
      <c r="G24" s="262" t="s">
        <v>256</v>
      </c>
      <c r="H24" s="263"/>
      <c r="I24" s="263"/>
      <c r="J24" s="263"/>
      <c r="K24" s="264"/>
    </row>
    <row r="25" spans="1:14" ht="30" customHeight="1">
      <c r="A25" s="240"/>
      <c r="B25" s="241"/>
      <c r="C25" s="241"/>
      <c r="D25" s="241"/>
      <c r="E25" s="271"/>
      <c r="F25" s="122" t="s">
        <v>3</v>
      </c>
      <c r="G25" s="276" t="s">
        <v>257</v>
      </c>
      <c r="H25" s="277"/>
      <c r="I25" s="277"/>
      <c r="J25" s="277"/>
      <c r="K25" s="278"/>
    </row>
    <row r="26" spans="1:14" ht="58.5" customHeight="1" thickBot="1">
      <c r="A26" s="242"/>
      <c r="B26" s="243"/>
      <c r="C26" s="243"/>
      <c r="D26" s="243"/>
      <c r="E26" s="272"/>
      <c r="F26" s="125" t="s">
        <v>3</v>
      </c>
      <c r="G26" s="279" t="s">
        <v>258</v>
      </c>
      <c r="H26" s="280"/>
      <c r="I26" s="280"/>
      <c r="J26" s="280"/>
      <c r="K26" s="281"/>
    </row>
    <row r="27" spans="1:14" ht="43" customHeight="1">
      <c r="A27" s="240" t="s">
        <v>341</v>
      </c>
      <c r="B27" s="253"/>
      <c r="C27" s="253"/>
      <c r="D27" s="253"/>
      <c r="E27" s="254"/>
      <c r="F27" s="129" t="s">
        <v>3</v>
      </c>
      <c r="G27" s="259" t="s">
        <v>259</v>
      </c>
      <c r="H27" s="260"/>
      <c r="I27" s="260"/>
      <c r="J27" s="260"/>
      <c r="K27" s="261"/>
    </row>
    <row r="28" spans="1:14" ht="30" customHeight="1">
      <c r="A28" s="255"/>
      <c r="B28" s="253"/>
      <c r="C28" s="253"/>
      <c r="D28" s="253"/>
      <c r="E28" s="254"/>
      <c r="F28" s="122" t="s">
        <v>3</v>
      </c>
      <c r="G28" s="262" t="s">
        <v>260</v>
      </c>
      <c r="H28" s="263"/>
      <c r="I28" s="263"/>
      <c r="J28" s="263"/>
      <c r="K28" s="264"/>
    </row>
    <row r="29" spans="1:14" ht="37" customHeight="1">
      <c r="A29" s="255"/>
      <c r="B29" s="253"/>
      <c r="C29" s="253"/>
      <c r="D29" s="253"/>
      <c r="E29" s="254"/>
      <c r="F29" s="122" t="s">
        <v>3</v>
      </c>
      <c r="G29" s="262" t="s">
        <v>261</v>
      </c>
      <c r="H29" s="263"/>
      <c r="I29" s="263"/>
      <c r="J29" s="263"/>
      <c r="K29" s="264"/>
    </row>
    <row r="30" spans="1:14" ht="36" customHeight="1">
      <c r="A30" s="255"/>
      <c r="B30" s="253"/>
      <c r="C30" s="253"/>
      <c r="D30" s="253"/>
      <c r="E30" s="254"/>
      <c r="F30" s="122" t="s">
        <v>3</v>
      </c>
      <c r="G30" s="262" t="s">
        <v>262</v>
      </c>
      <c r="H30" s="263"/>
      <c r="I30" s="263"/>
      <c r="J30" s="263"/>
      <c r="K30" s="264"/>
    </row>
    <row r="31" spans="1:14" ht="43" customHeight="1" thickBot="1">
      <c r="A31" s="256"/>
      <c r="B31" s="257"/>
      <c r="C31" s="257"/>
      <c r="D31" s="257"/>
      <c r="E31" s="258"/>
      <c r="F31" s="130" t="s">
        <v>3</v>
      </c>
      <c r="G31" s="265" t="s">
        <v>263</v>
      </c>
      <c r="H31" s="266"/>
      <c r="I31" s="266"/>
      <c r="J31" s="266"/>
      <c r="K31" s="267"/>
    </row>
    <row r="32" spans="1:14" ht="32.15" customHeight="1" thickBot="1">
      <c r="A32" s="240" t="s">
        <v>264</v>
      </c>
      <c r="B32" s="241"/>
      <c r="C32" s="241"/>
      <c r="D32" s="241"/>
      <c r="E32" s="241"/>
      <c r="F32" s="123" t="s">
        <v>3</v>
      </c>
      <c r="G32" s="244" t="s">
        <v>265</v>
      </c>
      <c r="H32" s="245"/>
      <c r="I32" s="245"/>
      <c r="J32" s="245"/>
      <c r="K32" s="246"/>
    </row>
    <row r="33" spans="1:11" ht="20.149999999999999" customHeight="1">
      <c r="A33" s="240"/>
      <c r="B33" s="241"/>
      <c r="C33" s="241"/>
      <c r="D33" s="241"/>
      <c r="E33" s="241"/>
      <c r="F33" s="247"/>
      <c r="G33" s="249" t="s">
        <v>199</v>
      </c>
      <c r="H33" s="249"/>
      <c r="I33" s="249"/>
      <c r="J33" s="249"/>
      <c r="K33" s="250"/>
    </row>
    <row r="34" spans="1:11" ht="29.15" customHeight="1" thickBot="1">
      <c r="A34" s="242"/>
      <c r="B34" s="243"/>
      <c r="C34" s="243"/>
      <c r="D34" s="243"/>
      <c r="E34" s="243"/>
      <c r="F34" s="248"/>
      <c r="G34" s="251"/>
      <c r="H34" s="251"/>
      <c r="I34" s="251"/>
      <c r="J34" s="251"/>
      <c r="K34" s="252"/>
    </row>
    <row r="35" spans="1:11" ht="16.899999999999999" customHeight="1"/>
  </sheetData>
  <mergeCells count="39">
    <mergeCell ref="A1:K1"/>
    <mergeCell ref="A3:K3"/>
    <mergeCell ref="A5:E5"/>
    <mergeCell ref="F5:K5"/>
    <mergeCell ref="A6:E9"/>
    <mergeCell ref="G6:K6"/>
    <mergeCell ref="G7:K7"/>
    <mergeCell ref="G8:K8"/>
    <mergeCell ref="G9:K9"/>
    <mergeCell ref="A10:E11"/>
    <mergeCell ref="G10:K10"/>
    <mergeCell ref="G11:K11"/>
    <mergeCell ref="A12:E20"/>
    <mergeCell ref="G12:K12"/>
    <mergeCell ref="G13:K13"/>
    <mergeCell ref="G14:K14"/>
    <mergeCell ref="H15:K15"/>
    <mergeCell ref="H16:K16"/>
    <mergeCell ref="H17:K17"/>
    <mergeCell ref="H18:K18"/>
    <mergeCell ref="H19:K19"/>
    <mergeCell ref="G20:K20"/>
    <mergeCell ref="A21:E26"/>
    <mergeCell ref="G21:K21"/>
    <mergeCell ref="G22:K22"/>
    <mergeCell ref="G23:K23"/>
    <mergeCell ref="G24:K24"/>
    <mergeCell ref="G25:K25"/>
    <mergeCell ref="G26:K26"/>
    <mergeCell ref="A32:E34"/>
    <mergeCell ref="G32:K32"/>
    <mergeCell ref="F33:F34"/>
    <mergeCell ref="G33:K34"/>
    <mergeCell ref="A27:E31"/>
    <mergeCell ref="G27:K27"/>
    <mergeCell ref="G28:K28"/>
    <mergeCell ref="G29:K29"/>
    <mergeCell ref="G30:K30"/>
    <mergeCell ref="G31:K31"/>
  </mergeCells>
  <pageMargins left="0.6" right="0.55000000000000004" top="0.7" bottom="0.7" header="0.3" footer="0.3"/>
  <pageSetup scale="90" orientation="portrait" r:id="rId1"/>
  <headerFooter>
    <oddFooter>&amp;C&amp;P&amp;R&amp;D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10"/>
  <sheetViews>
    <sheetView showGridLines="0" workbookViewId="0">
      <selection activeCell="P42" sqref="P42"/>
    </sheetView>
  </sheetViews>
  <sheetFormatPr defaultRowHeight="14.5"/>
  <cols>
    <col min="1" max="1" width="2.7265625" style="57" customWidth="1"/>
    <col min="2" max="2" width="10.453125" style="77" customWidth="1"/>
    <col min="3" max="3" width="5.7265625" style="77" customWidth="1"/>
    <col min="4" max="4" width="7.7265625" style="77" customWidth="1"/>
    <col min="5" max="5" width="6.54296875" style="77" customWidth="1"/>
    <col min="6" max="6" width="6.81640625" style="77" customWidth="1"/>
    <col min="7" max="7" width="8.1796875" style="77" customWidth="1"/>
    <col min="8" max="8" width="7.1796875" style="77" customWidth="1"/>
    <col min="9" max="9" width="11.26953125" style="77" customWidth="1"/>
    <col min="10" max="10" width="20.1796875" style="77" customWidth="1"/>
    <col min="11" max="11" width="5.54296875" customWidth="1"/>
    <col min="12" max="12" width="3.26953125" customWidth="1"/>
    <col min="13" max="13" width="7.81640625" customWidth="1"/>
    <col min="221" max="221" width="2.7265625" customWidth="1"/>
    <col min="222" max="222" width="7.1796875" customWidth="1"/>
    <col min="223" max="223" width="4.453125" customWidth="1"/>
    <col min="224" max="224" width="10.7265625" customWidth="1"/>
    <col min="225" max="225" width="6.54296875" customWidth="1"/>
    <col min="226" max="226" width="1.54296875" customWidth="1"/>
    <col min="227" max="227" width="6.7265625" customWidth="1"/>
    <col min="228" max="228" width="29.26953125" customWidth="1"/>
    <col min="229" max="229" width="7.453125" customWidth="1"/>
    <col min="230" max="230" width="1.453125" customWidth="1"/>
    <col min="231" max="231" width="7.81640625" customWidth="1"/>
    <col min="232" max="232" width="12.54296875" customWidth="1"/>
  </cols>
  <sheetData>
    <row r="1" spans="1:11" s="8" customFormat="1" ht="30.65" customHeight="1">
      <c r="A1" s="301" t="s">
        <v>7</v>
      </c>
      <c r="B1" s="301"/>
      <c r="C1" s="301"/>
      <c r="D1" s="108"/>
      <c r="E1" s="108"/>
      <c r="F1" s="109" t="s">
        <v>193</v>
      </c>
      <c r="G1" s="108"/>
      <c r="H1" s="108"/>
      <c r="I1" s="108"/>
      <c r="J1" s="107" t="s">
        <v>7</v>
      </c>
      <c r="K1" s="110"/>
    </row>
    <row r="2" spans="1:11" s="8" customFormat="1" ht="14.25" customHeight="1">
      <c r="A2" s="111"/>
      <c r="B2" s="111"/>
      <c r="C2" s="111"/>
      <c r="D2" s="111"/>
      <c r="E2" s="111"/>
      <c r="F2" s="111"/>
      <c r="G2" s="111"/>
      <c r="H2" s="111"/>
      <c r="I2" s="111"/>
      <c r="J2" s="111"/>
      <c r="K2" s="110"/>
    </row>
    <row r="3" spans="1:11" s="2" customFormat="1" ht="23.5">
      <c r="A3" s="112"/>
      <c r="B3" s="154" t="s">
        <v>308</v>
      </c>
      <c r="C3" s="111"/>
      <c r="D3" s="111"/>
      <c r="E3" s="111"/>
      <c r="F3" s="111"/>
      <c r="G3" s="111"/>
      <c r="H3" s="111"/>
      <c r="I3" s="111"/>
      <c r="J3" s="111"/>
      <c r="K3" s="113"/>
    </row>
    <row r="4" spans="1:11" ht="28" customHeight="1">
      <c r="A4" s="104"/>
      <c r="B4" s="121" t="s">
        <v>192</v>
      </c>
      <c r="C4" s="111"/>
      <c r="D4" s="111"/>
      <c r="E4" s="111"/>
      <c r="F4" s="111"/>
      <c r="G4" s="111"/>
      <c r="H4" s="111"/>
      <c r="I4" s="111"/>
      <c r="J4" s="111"/>
      <c r="K4" s="114"/>
    </row>
    <row r="5" spans="1:11" ht="60" customHeight="1">
      <c r="A5" s="104"/>
      <c r="B5" s="111"/>
      <c r="C5" s="111"/>
      <c r="D5" s="111"/>
      <c r="E5" s="111"/>
      <c r="F5" s="111"/>
      <c r="G5" s="111"/>
      <c r="H5" s="111"/>
      <c r="I5" s="111"/>
      <c r="J5" s="111"/>
      <c r="K5" s="114"/>
    </row>
    <row r="6" spans="1:11" ht="21">
      <c r="A6" s="115"/>
      <c r="B6" s="111"/>
      <c r="C6" s="111"/>
      <c r="D6" s="111"/>
      <c r="E6" s="111"/>
      <c r="F6" s="111"/>
      <c r="G6" s="111"/>
      <c r="H6" s="111"/>
      <c r="I6" s="111"/>
      <c r="J6" s="111"/>
      <c r="K6" s="114"/>
    </row>
    <row r="7" spans="1:11" ht="28.5">
      <c r="A7" s="118"/>
      <c r="B7" s="119" t="s">
        <v>236</v>
      </c>
      <c r="C7" s="120"/>
      <c r="D7" s="120"/>
      <c r="E7" s="120"/>
      <c r="F7" s="120"/>
      <c r="G7" s="120"/>
      <c r="H7" s="120"/>
      <c r="I7" s="120"/>
      <c r="J7" s="120"/>
      <c r="K7" s="114"/>
    </row>
    <row r="8" spans="1:11" ht="21">
      <c r="A8" s="104"/>
      <c r="B8" s="116"/>
      <c r="C8" s="116"/>
      <c r="D8" s="116"/>
      <c r="E8" s="116"/>
      <c r="F8" s="116"/>
      <c r="G8" s="116"/>
      <c r="H8" s="116"/>
      <c r="I8" s="116"/>
      <c r="J8" s="116"/>
      <c r="K8" s="114"/>
    </row>
    <row r="9" spans="1:11" ht="21">
      <c r="A9" s="104"/>
      <c r="B9" s="116"/>
      <c r="C9" s="116"/>
      <c r="D9" s="116"/>
      <c r="E9" s="116"/>
      <c r="F9" s="116"/>
      <c r="G9" s="116"/>
      <c r="H9" s="116"/>
      <c r="I9" s="116"/>
      <c r="J9" s="116"/>
      <c r="K9" s="114"/>
    </row>
    <row r="10" spans="1:11" ht="21">
      <c r="A10" s="104"/>
      <c r="B10" s="116"/>
      <c r="C10" s="116"/>
      <c r="D10" s="116"/>
      <c r="E10" s="116"/>
      <c r="F10" s="116"/>
      <c r="G10" s="116"/>
      <c r="H10" s="116"/>
      <c r="I10" s="116"/>
      <c r="J10" s="116"/>
      <c r="K10" s="114"/>
    </row>
  </sheetData>
  <sheetProtection selectLockedCells="1"/>
  <mergeCells count="1">
    <mergeCell ref="A1:C1"/>
  </mergeCells>
  <hyperlinks>
    <hyperlink ref="B7" r:id="rId1" xr:uid="{DB07E494-D4A4-4161-AF85-E45D0A973892}"/>
  </hyperlinks>
  <pageMargins left="0.9" right="0.9" top="0.4" bottom="0.4" header="0.3" footer="0.3"/>
  <pageSetup scale="95"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ECFE-8C37-4BAF-ADD4-0789F77E75D4}">
  <sheetPr>
    <tabColor theme="9" tint="-0.249977111117893"/>
  </sheetPr>
  <dimension ref="A1:F79"/>
  <sheetViews>
    <sheetView showGridLines="0" workbookViewId="0">
      <selection activeCell="K20" sqref="K20"/>
    </sheetView>
  </sheetViews>
  <sheetFormatPr defaultRowHeight="14.5"/>
  <cols>
    <col min="1" max="1" width="12.81640625" style="1" customWidth="1"/>
    <col min="2" max="2" width="67" style="3" customWidth="1"/>
    <col min="3" max="3" width="33.1796875" style="3" customWidth="1"/>
    <col min="4" max="4" width="6.7265625" style="41" customWidth="1"/>
    <col min="5" max="5" width="4.81640625" customWidth="1"/>
    <col min="6" max="6" width="9.453125" style="41" customWidth="1"/>
  </cols>
  <sheetData>
    <row r="1" spans="1:6" s="9" customFormat="1" ht="18.5">
      <c r="A1" s="305"/>
      <c r="B1" s="305"/>
      <c r="C1" s="305"/>
      <c r="D1" s="305"/>
      <c r="F1" s="20"/>
    </row>
    <row r="2" spans="1:6" s="9" customFormat="1" ht="21" customHeight="1">
      <c r="A2" s="234" t="s">
        <v>182</v>
      </c>
      <c r="B2" s="234"/>
      <c r="C2" s="234"/>
      <c r="D2" s="234"/>
      <c r="F2" s="20"/>
    </row>
    <row r="3" spans="1:6" ht="19.5" customHeight="1"/>
    <row r="4" spans="1:6" ht="28.5" customHeight="1" thickBot="1">
      <c r="B4" s="10" t="s">
        <v>18</v>
      </c>
      <c r="E4" s="306" t="s">
        <v>309</v>
      </c>
      <c r="F4" s="306"/>
    </row>
    <row r="5" spans="1:6" ht="34.5" customHeight="1" thickBot="1">
      <c r="A5" s="196" t="s">
        <v>16</v>
      </c>
      <c r="B5" s="197" t="s">
        <v>17</v>
      </c>
      <c r="C5" s="197" t="s">
        <v>31</v>
      </c>
      <c r="D5" s="19" t="s">
        <v>28</v>
      </c>
      <c r="E5" s="19" t="s">
        <v>39</v>
      </c>
      <c r="F5" s="19" t="s">
        <v>38</v>
      </c>
    </row>
    <row r="6" spans="1:6" ht="16.5" customHeight="1">
      <c r="A6" s="302" t="s">
        <v>19</v>
      </c>
      <c r="B6" s="165" t="s">
        <v>310</v>
      </c>
      <c r="D6" s="15"/>
      <c r="E6" s="12" t="s">
        <v>12</v>
      </c>
      <c r="F6" s="15"/>
    </row>
    <row r="7" spans="1:6" ht="16.5" customHeight="1">
      <c r="A7" s="302"/>
      <c r="B7" s="165" t="s">
        <v>311</v>
      </c>
      <c r="C7" s="166" t="s">
        <v>312</v>
      </c>
      <c r="D7" s="15"/>
      <c r="E7" s="12" t="s">
        <v>12</v>
      </c>
      <c r="F7" s="15"/>
    </row>
    <row r="8" spans="1:6" ht="16.5" customHeight="1">
      <c r="A8" s="302"/>
      <c r="B8" s="167" t="s">
        <v>32</v>
      </c>
      <c r="D8" s="15" t="s">
        <v>12</v>
      </c>
      <c r="E8" s="12"/>
      <c r="F8" s="15"/>
    </row>
    <row r="9" spans="1:6">
      <c r="A9" s="303"/>
      <c r="B9" s="24" t="s">
        <v>24</v>
      </c>
      <c r="C9" s="25" t="s">
        <v>30</v>
      </c>
      <c r="D9" s="15" t="s">
        <v>12</v>
      </c>
      <c r="E9" s="12"/>
      <c r="F9" s="15"/>
    </row>
    <row r="10" spans="1:6">
      <c r="A10" s="303"/>
      <c r="B10" s="24" t="s">
        <v>29</v>
      </c>
      <c r="C10" s="25"/>
      <c r="D10" s="15" t="s">
        <v>12</v>
      </c>
      <c r="E10" s="12"/>
      <c r="F10" s="15"/>
    </row>
    <row r="11" spans="1:6">
      <c r="A11" s="303"/>
      <c r="B11" s="24" t="s">
        <v>313</v>
      </c>
      <c r="C11" s="25"/>
      <c r="D11" s="15" t="s">
        <v>12</v>
      </c>
      <c r="E11" s="12"/>
      <c r="F11" s="15"/>
    </row>
    <row r="12" spans="1:6">
      <c r="A12" s="304"/>
      <c r="B12" s="168" t="s">
        <v>314</v>
      </c>
      <c r="C12" s="28"/>
      <c r="D12" s="16" t="s">
        <v>12</v>
      </c>
      <c r="E12" s="13"/>
      <c r="F12" s="16"/>
    </row>
    <row r="13" spans="1:6">
      <c r="A13" s="303" t="s">
        <v>21</v>
      </c>
      <c r="B13" s="169" t="s">
        <v>346</v>
      </c>
      <c r="C13" s="25"/>
      <c r="D13" s="15"/>
      <c r="E13" s="12" t="s">
        <v>12</v>
      </c>
      <c r="F13" s="15"/>
    </row>
    <row r="14" spans="1:6">
      <c r="A14" s="303"/>
      <c r="B14" s="169" t="s">
        <v>311</v>
      </c>
      <c r="C14" s="166" t="s">
        <v>312</v>
      </c>
      <c r="D14" s="15"/>
      <c r="E14" s="12" t="s">
        <v>12</v>
      </c>
      <c r="F14" s="15"/>
    </row>
    <row r="15" spans="1:6">
      <c r="A15" s="303"/>
      <c r="B15" s="167" t="s">
        <v>32</v>
      </c>
      <c r="C15" s="25"/>
      <c r="D15" s="15" t="s">
        <v>12</v>
      </c>
      <c r="E15" s="12"/>
      <c r="F15" s="15"/>
    </row>
    <row r="16" spans="1:6">
      <c r="A16" s="303"/>
      <c r="B16" s="24" t="s">
        <v>47</v>
      </c>
      <c r="C16" s="25"/>
      <c r="D16" s="15" t="s">
        <v>12</v>
      </c>
      <c r="E16" s="12"/>
      <c r="F16" s="15"/>
    </row>
    <row r="17" spans="1:6" ht="53.25" customHeight="1">
      <c r="A17" s="303"/>
      <c r="B17" s="198" t="s">
        <v>350</v>
      </c>
      <c r="C17" s="312" t="s">
        <v>349</v>
      </c>
      <c r="D17" s="22" t="s">
        <v>12</v>
      </c>
      <c r="E17" s="21" t="s">
        <v>12</v>
      </c>
      <c r="F17" s="22" t="s">
        <v>12</v>
      </c>
    </row>
    <row r="18" spans="1:6">
      <c r="A18" s="303"/>
      <c r="B18" s="24" t="s">
        <v>315</v>
      </c>
      <c r="C18" s="25"/>
      <c r="D18" s="15" t="s">
        <v>12</v>
      </c>
      <c r="E18" s="12"/>
      <c r="F18" s="15"/>
    </row>
    <row r="19" spans="1:6">
      <c r="A19" s="303"/>
      <c r="B19" s="24" t="s">
        <v>346</v>
      </c>
      <c r="C19" s="25"/>
      <c r="D19" s="15" t="s">
        <v>12</v>
      </c>
      <c r="E19" s="12"/>
      <c r="F19" s="15"/>
    </row>
    <row r="20" spans="1:6">
      <c r="A20" s="303"/>
      <c r="B20" s="24"/>
      <c r="C20" s="25"/>
      <c r="D20" s="15"/>
      <c r="E20" s="12"/>
      <c r="F20" s="15"/>
    </row>
    <row r="21" spans="1:6">
      <c r="A21" s="304"/>
      <c r="B21" s="27" t="s">
        <v>316</v>
      </c>
      <c r="C21" s="28"/>
      <c r="D21" s="16" t="s">
        <v>12</v>
      </c>
      <c r="E21" s="13"/>
      <c r="F21" s="16"/>
    </row>
    <row r="22" spans="1:6">
      <c r="A22" s="302" t="s">
        <v>22</v>
      </c>
      <c r="B22" s="165" t="s">
        <v>310</v>
      </c>
      <c r="D22" s="15"/>
      <c r="E22" s="12" t="s">
        <v>12</v>
      </c>
      <c r="F22" s="15"/>
    </row>
    <row r="23" spans="1:6">
      <c r="A23" s="302"/>
      <c r="B23" s="165" t="s">
        <v>311</v>
      </c>
      <c r="C23" s="166" t="s">
        <v>312</v>
      </c>
      <c r="D23" s="15"/>
      <c r="E23" s="12" t="s">
        <v>12</v>
      </c>
      <c r="F23" s="15"/>
    </row>
    <row r="24" spans="1:6">
      <c r="A24" s="302"/>
      <c r="B24" s="167" t="s">
        <v>317</v>
      </c>
      <c r="D24" s="15" t="s">
        <v>12</v>
      </c>
      <c r="E24" s="12"/>
      <c r="F24" s="15"/>
    </row>
    <row r="25" spans="1:6">
      <c r="A25" s="303"/>
      <c r="B25" s="24" t="s">
        <v>13</v>
      </c>
      <c r="C25" s="25"/>
      <c r="D25" s="15" t="s">
        <v>12</v>
      </c>
      <c r="E25" s="12"/>
      <c r="F25" s="15"/>
    </row>
    <row r="26" spans="1:6">
      <c r="A26" s="303"/>
      <c r="B26" s="24" t="s">
        <v>14</v>
      </c>
      <c r="C26" s="25"/>
      <c r="D26" s="15" t="s">
        <v>12</v>
      </c>
      <c r="E26" s="12"/>
      <c r="F26" s="15"/>
    </row>
    <row r="27" spans="1:6">
      <c r="A27" s="303"/>
      <c r="B27" s="18" t="s">
        <v>53</v>
      </c>
      <c r="C27" s="11"/>
      <c r="D27" s="15" t="s">
        <v>12</v>
      </c>
      <c r="E27" s="12"/>
      <c r="F27" s="15"/>
    </row>
    <row r="28" spans="1:6">
      <c r="A28" s="303"/>
      <c r="B28" s="18" t="s">
        <v>318</v>
      </c>
      <c r="C28" s="11"/>
      <c r="D28" s="15" t="s">
        <v>12</v>
      </c>
      <c r="E28" s="12"/>
      <c r="F28" s="15"/>
    </row>
    <row r="29" spans="1:6" ht="16.5" customHeight="1">
      <c r="A29" s="304"/>
      <c r="B29" s="27" t="s">
        <v>319</v>
      </c>
      <c r="C29" s="28"/>
      <c r="D29" s="16" t="s">
        <v>12</v>
      </c>
      <c r="E29" s="13"/>
      <c r="F29" s="16"/>
    </row>
    <row r="30" spans="1:6">
      <c r="A30" s="303" t="s">
        <v>23</v>
      </c>
      <c r="B30" s="169" t="s">
        <v>320</v>
      </c>
      <c r="C30" s="25"/>
      <c r="D30" s="15"/>
      <c r="E30" s="12" t="s">
        <v>12</v>
      </c>
      <c r="F30" s="15"/>
    </row>
    <row r="31" spans="1:6">
      <c r="A31" s="303"/>
      <c r="B31" s="169" t="s">
        <v>311</v>
      </c>
      <c r="C31" s="166" t="s">
        <v>312</v>
      </c>
      <c r="D31" s="15"/>
      <c r="E31" s="12" t="s">
        <v>12</v>
      </c>
      <c r="F31" s="15"/>
    </row>
    <row r="32" spans="1:6">
      <c r="A32" s="303"/>
      <c r="B32" s="167" t="s">
        <v>317</v>
      </c>
      <c r="D32" s="15" t="s">
        <v>12</v>
      </c>
      <c r="E32" s="12"/>
      <c r="F32" s="15"/>
    </row>
    <row r="33" spans="1:6">
      <c r="A33" s="303"/>
      <c r="B33" s="24" t="s">
        <v>15</v>
      </c>
      <c r="C33" s="25"/>
      <c r="D33" s="15" t="s">
        <v>12</v>
      </c>
      <c r="E33" s="12"/>
      <c r="F33" s="15"/>
    </row>
    <row r="34" spans="1:6">
      <c r="A34" s="303"/>
      <c r="B34" s="24" t="s">
        <v>20</v>
      </c>
      <c r="C34" s="25"/>
      <c r="D34" s="15" t="s">
        <v>12</v>
      </c>
      <c r="E34" s="12"/>
      <c r="F34" s="15"/>
    </row>
    <row r="35" spans="1:6">
      <c r="A35" s="303"/>
      <c r="B35" s="3" t="s">
        <v>321</v>
      </c>
      <c r="C35" s="25"/>
      <c r="D35" s="15" t="s">
        <v>12</v>
      </c>
      <c r="E35" s="12"/>
      <c r="F35" s="15"/>
    </row>
    <row r="36" spans="1:6">
      <c r="A36" s="303"/>
      <c r="B36" s="24" t="s">
        <v>322</v>
      </c>
      <c r="C36" s="25"/>
      <c r="D36" s="15" t="s">
        <v>12</v>
      </c>
      <c r="E36" s="12"/>
      <c r="F36" s="15"/>
    </row>
    <row r="37" spans="1:6">
      <c r="A37" s="309" t="s">
        <v>25</v>
      </c>
      <c r="B37" s="170" t="s">
        <v>323</v>
      </c>
      <c r="C37" s="171"/>
      <c r="D37" s="31"/>
      <c r="E37" s="172" t="s">
        <v>12</v>
      </c>
      <c r="F37" s="31"/>
    </row>
    <row r="38" spans="1:6">
      <c r="A38" s="302"/>
      <c r="B38" s="165" t="s">
        <v>311</v>
      </c>
      <c r="C38" s="166" t="s">
        <v>312</v>
      </c>
      <c r="D38" s="15"/>
      <c r="E38" s="12" t="s">
        <v>12</v>
      </c>
      <c r="F38" s="15"/>
    </row>
    <row r="39" spans="1:6">
      <c r="A39" s="302"/>
      <c r="B39" s="167" t="s">
        <v>317</v>
      </c>
      <c r="D39" s="15" t="s">
        <v>12</v>
      </c>
      <c r="E39" s="12"/>
      <c r="F39" s="15"/>
    </row>
    <row r="40" spans="1:6">
      <c r="A40" s="303"/>
      <c r="B40" s="24" t="s">
        <v>43</v>
      </c>
      <c r="C40" s="25"/>
      <c r="D40" s="15" t="s">
        <v>12</v>
      </c>
      <c r="E40" s="12"/>
      <c r="F40" s="15"/>
    </row>
    <row r="41" spans="1:6">
      <c r="A41" s="303"/>
      <c r="B41" s="24" t="s">
        <v>44</v>
      </c>
      <c r="C41" s="25"/>
      <c r="D41" s="15" t="s">
        <v>12</v>
      </c>
      <c r="E41" s="12"/>
      <c r="F41" s="15"/>
    </row>
    <row r="42" spans="1:6">
      <c r="A42" s="303"/>
      <c r="B42" s="24" t="s">
        <v>46</v>
      </c>
      <c r="C42" s="25"/>
      <c r="D42" s="15" t="s">
        <v>12</v>
      </c>
      <c r="E42" s="12"/>
      <c r="F42" s="15"/>
    </row>
    <row r="43" spans="1:6">
      <c r="A43" s="303"/>
      <c r="B43" s="24" t="s">
        <v>55</v>
      </c>
      <c r="C43" s="25" t="s">
        <v>56</v>
      </c>
      <c r="D43" s="15" t="s">
        <v>12</v>
      </c>
      <c r="E43" s="12"/>
      <c r="F43" s="15"/>
    </row>
    <row r="44" spans="1:6">
      <c r="A44" s="304"/>
      <c r="B44" s="168" t="s">
        <v>324</v>
      </c>
      <c r="C44" s="28"/>
      <c r="D44" s="16"/>
      <c r="E44" s="13"/>
      <c r="F44" s="16"/>
    </row>
    <row r="45" spans="1:6">
      <c r="A45" s="303" t="s">
        <v>26</v>
      </c>
      <c r="B45" s="169" t="s">
        <v>325</v>
      </c>
      <c r="C45" s="25"/>
      <c r="D45" s="15"/>
      <c r="E45" s="12" t="s">
        <v>12</v>
      </c>
      <c r="F45" s="15"/>
    </row>
    <row r="46" spans="1:6">
      <c r="A46" s="303"/>
      <c r="B46" s="165" t="s">
        <v>311</v>
      </c>
      <c r="C46" s="166" t="s">
        <v>312</v>
      </c>
      <c r="D46" s="15"/>
      <c r="E46" s="12" t="s">
        <v>12</v>
      </c>
      <c r="F46" s="15"/>
    </row>
    <row r="47" spans="1:6">
      <c r="A47" s="303"/>
      <c r="B47" s="167" t="s">
        <v>317</v>
      </c>
      <c r="D47" s="15" t="s">
        <v>12</v>
      </c>
      <c r="E47" s="12"/>
      <c r="F47" s="15"/>
    </row>
    <row r="48" spans="1:6">
      <c r="A48" s="303"/>
      <c r="B48" s="24" t="s">
        <v>347</v>
      </c>
      <c r="C48" s="25"/>
      <c r="D48" s="15" t="s">
        <v>12</v>
      </c>
      <c r="E48" s="12"/>
      <c r="F48" s="15"/>
    </row>
    <row r="49" spans="1:6">
      <c r="A49" s="303"/>
      <c r="B49" s="24" t="s">
        <v>50</v>
      </c>
      <c r="C49" s="25"/>
      <c r="D49" s="15" t="s">
        <v>12</v>
      </c>
      <c r="E49" s="12"/>
      <c r="F49" s="15"/>
    </row>
    <row r="50" spans="1:6">
      <c r="A50" s="307" t="s">
        <v>27</v>
      </c>
      <c r="B50" s="173" t="s">
        <v>326</v>
      </c>
      <c r="C50" s="174"/>
      <c r="D50" s="31"/>
      <c r="E50" s="30" t="s">
        <v>12</v>
      </c>
      <c r="F50" s="31"/>
    </row>
    <row r="51" spans="1:6">
      <c r="A51" s="303"/>
      <c r="B51" s="165" t="s">
        <v>311</v>
      </c>
      <c r="C51" s="166" t="s">
        <v>312</v>
      </c>
      <c r="D51" s="15"/>
      <c r="E51" s="12" t="s">
        <v>12</v>
      </c>
      <c r="F51" s="15"/>
    </row>
    <row r="52" spans="1:6">
      <c r="A52" s="303"/>
      <c r="B52" s="167" t="s">
        <v>317</v>
      </c>
      <c r="C52" s="25"/>
      <c r="D52" s="15" t="s">
        <v>12</v>
      </c>
      <c r="E52" s="12"/>
      <c r="F52" s="15"/>
    </row>
    <row r="53" spans="1:6">
      <c r="A53" s="303"/>
      <c r="B53" s="24" t="s">
        <v>48</v>
      </c>
      <c r="C53" s="25"/>
      <c r="D53" s="15" t="s">
        <v>12</v>
      </c>
      <c r="E53" s="12"/>
      <c r="F53" s="15"/>
    </row>
    <row r="54" spans="1:6">
      <c r="A54" s="303"/>
      <c r="B54" s="24" t="s">
        <v>49</v>
      </c>
      <c r="C54" s="25"/>
      <c r="D54" s="15" t="s">
        <v>12</v>
      </c>
      <c r="E54" s="12"/>
      <c r="F54" s="15"/>
    </row>
    <row r="55" spans="1:6">
      <c r="A55" s="303"/>
      <c r="B55" s="24" t="s">
        <v>348</v>
      </c>
      <c r="C55" s="25"/>
      <c r="D55" s="15" t="s">
        <v>12</v>
      </c>
      <c r="E55" s="12"/>
      <c r="F55" s="15"/>
    </row>
    <row r="56" spans="1:6">
      <c r="A56" s="303"/>
      <c r="B56" s="24" t="s">
        <v>327</v>
      </c>
      <c r="C56" s="25"/>
      <c r="D56" s="15" t="s">
        <v>12</v>
      </c>
      <c r="E56" s="12"/>
      <c r="F56" s="15"/>
    </row>
    <row r="57" spans="1:6">
      <c r="A57" s="304"/>
      <c r="B57" s="27" t="s">
        <v>328</v>
      </c>
      <c r="C57" s="28"/>
      <c r="D57" s="16" t="s">
        <v>12</v>
      </c>
      <c r="E57" s="13"/>
      <c r="F57" s="16"/>
    </row>
    <row r="58" spans="1:6">
      <c r="A58" s="307" t="s">
        <v>33</v>
      </c>
      <c r="B58" s="169" t="s">
        <v>329</v>
      </c>
      <c r="C58" s="25"/>
      <c r="D58" s="15"/>
      <c r="E58" s="12" t="s">
        <v>12</v>
      </c>
      <c r="F58" s="15"/>
    </row>
    <row r="59" spans="1:6">
      <c r="A59" s="303"/>
      <c r="B59" s="165" t="s">
        <v>311</v>
      </c>
      <c r="C59" s="166" t="s">
        <v>312</v>
      </c>
      <c r="D59" s="15" t="s">
        <v>12</v>
      </c>
      <c r="E59" s="12" t="s">
        <v>12</v>
      </c>
      <c r="F59" s="15"/>
    </row>
    <row r="60" spans="1:6">
      <c r="A60" s="303"/>
      <c r="B60" s="167" t="s">
        <v>317</v>
      </c>
      <c r="C60" s="25"/>
      <c r="D60" s="15" t="s">
        <v>12</v>
      </c>
      <c r="E60" s="12"/>
      <c r="F60" s="15"/>
    </row>
    <row r="61" spans="1:6" ht="43.5">
      <c r="A61" s="303"/>
      <c r="B61" s="23" t="s">
        <v>351</v>
      </c>
      <c r="C61" s="201" t="s">
        <v>41</v>
      </c>
      <c r="D61" s="22" t="s">
        <v>12</v>
      </c>
      <c r="E61" s="21" t="s">
        <v>12</v>
      </c>
      <c r="F61" s="22" t="s">
        <v>12</v>
      </c>
    </row>
    <row r="62" spans="1:6" ht="17.25" customHeight="1">
      <c r="A62" s="303"/>
      <c r="B62" s="24" t="s">
        <v>51</v>
      </c>
      <c r="C62" s="25" t="s">
        <v>45</v>
      </c>
      <c r="D62" s="15" t="s">
        <v>12</v>
      </c>
      <c r="E62" s="12"/>
      <c r="F62" s="15"/>
    </row>
    <row r="63" spans="1:6" ht="15" customHeight="1">
      <c r="A63" s="303"/>
      <c r="B63" s="24" t="s">
        <v>52</v>
      </c>
      <c r="C63" s="25"/>
      <c r="D63" s="15" t="s">
        <v>12</v>
      </c>
      <c r="E63" s="12"/>
      <c r="F63" s="15"/>
    </row>
    <row r="64" spans="1:6" ht="18.75" customHeight="1" thickBot="1">
      <c r="A64" s="308"/>
      <c r="B64" s="26" t="s">
        <v>57</v>
      </c>
      <c r="C64" s="29" t="s">
        <v>45</v>
      </c>
      <c r="D64" s="17" t="s">
        <v>12</v>
      </c>
      <c r="E64" s="14"/>
      <c r="F64" s="17"/>
    </row>
    <row r="65" spans="1:6">
      <c r="A65" s="303" t="s">
        <v>34</v>
      </c>
      <c r="B65" s="169" t="s">
        <v>330</v>
      </c>
      <c r="C65" s="25"/>
      <c r="D65" s="15"/>
      <c r="E65" s="12" t="s">
        <v>12</v>
      </c>
      <c r="F65" s="15"/>
    </row>
    <row r="66" spans="1:6">
      <c r="A66" s="303"/>
      <c r="B66" s="165" t="s">
        <v>311</v>
      </c>
      <c r="C66" s="166" t="s">
        <v>312</v>
      </c>
      <c r="D66" s="15"/>
      <c r="E66" s="12" t="s">
        <v>12</v>
      </c>
      <c r="F66" s="15"/>
    </row>
    <row r="67" spans="1:6">
      <c r="A67" s="303"/>
      <c r="B67" s="167" t="s">
        <v>317</v>
      </c>
      <c r="C67" s="25"/>
      <c r="D67" s="15" t="s">
        <v>12</v>
      </c>
      <c r="E67" s="12"/>
      <c r="F67" s="15"/>
    </row>
    <row r="68" spans="1:6" ht="39.5">
      <c r="A68" s="303"/>
      <c r="B68" s="175" t="s">
        <v>354</v>
      </c>
      <c r="C68" s="176" t="s">
        <v>58</v>
      </c>
      <c r="D68" s="15" t="s">
        <v>12</v>
      </c>
      <c r="E68" s="12"/>
      <c r="F68" s="15"/>
    </row>
    <row r="69" spans="1:6" ht="34.5" customHeight="1">
      <c r="A69" s="303"/>
      <c r="B69" s="177" t="s">
        <v>352</v>
      </c>
      <c r="C69" s="200" t="s">
        <v>40</v>
      </c>
      <c r="D69" s="22" t="s">
        <v>12</v>
      </c>
      <c r="E69" s="21" t="s">
        <v>12</v>
      </c>
      <c r="F69" s="22" t="s">
        <v>12</v>
      </c>
    </row>
    <row r="70" spans="1:6" ht="20.25" customHeight="1">
      <c r="A70" s="303"/>
      <c r="B70" s="175" t="s">
        <v>331</v>
      </c>
      <c r="C70" s="25"/>
      <c r="D70" s="15" t="s">
        <v>12</v>
      </c>
      <c r="E70" s="12" t="s">
        <v>12</v>
      </c>
      <c r="F70" s="15"/>
    </row>
    <row r="71" spans="1:6">
      <c r="A71" s="303"/>
      <c r="B71" s="18" t="s">
        <v>54</v>
      </c>
      <c r="C71" s="11"/>
      <c r="D71" s="15" t="s">
        <v>12</v>
      </c>
      <c r="E71" s="12"/>
      <c r="F71" s="15"/>
    </row>
    <row r="72" spans="1:6">
      <c r="A72" s="307" t="s">
        <v>35</v>
      </c>
      <c r="B72" s="173" t="s">
        <v>332</v>
      </c>
      <c r="C72" s="171"/>
      <c r="D72" s="31"/>
      <c r="E72" s="30" t="s">
        <v>12</v>
      </c>
      <c r="F72" s="31"/>
    </row>
    <row r="73" spans="1:6">
      <c r="A73" s="303"/>
      <c r="B73" s="178" t="s">
        <v>311</v>
      </c>
      <c r="C73" s="166" t="s">
        <v>312</v>
      </c>
      <c r="D73" s="15"/>
      <c r="E73" s="12" t="s">
        <v>12</v>
      </c>
      <c r="F73" s="15"/>
    </row>
    <row r="74" spans="1:6" ht="14.25" customHeight="1">
      <c r="A74" s="303"/>
      <c r="B74" s="167" t="s">
        <v>317</v>
      </c>
      <c r="C74" s="25"/>
      <c r="D74" s="15"/>
      <c r="E74" s="12"/>
      <c r="F74" s="15"/>
    </row>
    <row r="75" spans="1:6">
      <c r="A75" s="303"/>
      <c r="B75" s="179" t="s">
        <v>36</v>
      </c>
      <c r="C75" s="180" t="s">
        <v>37</v>
      </c>
      <c r="D75" s="15"/>
      <c r="E75" s="12" t="s">
        <v>12</v>
      </c>
      <c r="F75" s="15"/>
    </row>
    <row r="76" spans="1:6" ht="43.5">
      <c r="A76" s="303"/>
      <c r="B76" s="79" t="s">
        <v>353</v>
      </c>
      <c r="C76" s="199" t="s">
        <v>333</v>
      </c>
      <c r="D76" s="15" t="s">
        <v>12</v>
      </c>
      <c r="E76" s="12"/>
      <c r="F76" s="15"/>
    </row>
    <row r="77" spans="1:6" ht="15" thickBot="1">
      <c r="A77" s="308"/>
      <c r="B77" s="26" t="s">
        <v>42</v>
      </c>
      <c r="C77" s="29"/>
      <c r="D77" s="17" t="s">
        <v>12</v>
      </c>
      <c r="E77" s="14"/>
      <c r="F77" s="17"/>
    </row>
    <row r="79" spans="1:6">
      <c r="F79"/>
    </row>
  </sheetData>
  <mergeCells count="13">
    <mergeCell ref="A72:A77"/>
    <mergeCell ref="A30:A36"/>
    <mergeCell ref="A37:A44"/>
    <mergeCell ref="A45:A49"/>
    <mergeCell ref="A50:A57"/>
    <mergeCell ref="A58:A64"/>
    <mergeCell ref="A65:A71"/>
    <mergeCell ref="A22:A29"/>
    <mergeCell ref="A1:D1"/>
    <mergeCell ref="A2:D2"/>
    <mergeCell ref="E4:F4"/>
    <mergeCell ref="A6:A12"/>
    <mergeCell ref="A13:A21"/>
  </mergeCells>
  <pageMargins left="0.65" right="0.65" top="0.75" bottom="0.75" header="0.3" footer="0.3"/>
  <pageSetup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44"/>
  <sheetViews>
    <sheetView workbookViewId="0">
      <selection activeCell="I31" sqref="I31"/>
    </sheetView>
  </sheetViews>
  <sheetFormatPr defaultColWidth="9.1796875" defaultRowHeight="14.5"/>
  <cols>
    <col min="1" max="1" width="36" style="42" customWidth="1"/>
    <col min="2" max="2" width="9.1796875" style="42" customWidth="1"/>
    <col min="3" max="3" width="8.453125" style="42" customWidth="1"/>
    <col min="4" max="16384" width="9.1796875" style="42"/>
  </cols>
  <sheetData>
    <row r="1" spans="1:3" ht="33" customHeight="1" thickBot="1">
      <c r="A1" s="48" t="s">
        <v>75</v>
      </c>
      <c r="B1" s="49" t="s">
        <v>76</v>
      </c>
      <c r="C1" s="50" t="s">
        <v>167</v>
      </c>
    </row>
    <row r="2" spans="1:3">
      <c r="A2" s="42" t="s">
        <v>77</v>
      </c>
      <c r="B2" s="43" t="s">
        <v>78</v>
      </c>
      <c r="C2" s="47" t="str">
        <f t="shared" ref="C2:C13" si="0">RIGHT(B2,3)</f>
        <v>864</v>
      </c>
    </row>
    <row r="3" spans="1:3">
      <c r="A3" s="42" t="s">
        <v>70</v>
      </c>
      <c r="B3" s="43" t="s">
        <v>79</v>
      </c>
      <c r="C3" s="47" t="str">
        <f t="shared" si="0"/>
        <v>801</v>
      </c>
    </row>
    <row r="4" spans="1:3">
      <c r="A4" s="42" t="s">
        <v>144</v>
      </c>
      <c r="B4" s="43" t="s">
        <v>80</v>
      </c>
      <c r="C4" s="47" t="str">
        <f t="shared" si="0"/>
        <v>861</v>
      </c>
    </row>
    <row r="5" spans="1:3">
      <c r="A5" s="42" t="s">
        <v>81</v>
      </c>
      <c r="B5" s="43" t="s">
        <v>82</v>
      </c>
      <c r="C5" s="47" t="str">
        <f t="shared" si="0"/>
        <v>814</v>
      </c>
    </row>
    <row r="6" spans="1:3">
      <c r="A6" s="42" t="s">
        <v>83</v>
      </c>
      <c r="B6" s="43" t="s">
        <v>84</v>
      </c>
      <c r="C6" s="47" t="str">
        <f t="shared" si="0"/>
        <v>802</v>
      </c>
    </row>
    <row r="7" spans="1:3">
      <c r="A7" s="42" t="s">
        <v>85</v>
      </c>
      <c r="B7" s="43" t="s">
        <v>86</v>
      </c>
      <c r="C7" s="47" t="str">
        <f t="shared" si="0"/>
        <v>803</v>
      </c>
    </row>
    <row r="8" spans="1:3">
      <c r="A8" s="42" t="s">
        <v>87</v>
      </c>
      <c r="B8" s="43" t="s">
        <v>88</v>
      </c>
      <c r="C8" s="47" t="str">
        <f t="shared" si="0"/>
        <v>840</v>
      </c>
    </row>
    <row r="9" spans="1:3">
      <c r="A9" s="42" t="s">
        <v>148</v>
      </c>
      <c r="B9" s="43" t="s">
        <v>89</v>
      </c>
      <c r="C9" s="47" t="str">
        <f t="shared" si="0"/>
        <v>816</v>
      </c>
    </row>
    <row r="10" spans="1:3">
      <c r="A10" s="42" t="s">
        <v>90</v>
      </c>
      <c r="B10" s="43" t="s">
        <v>91</v>
      </c>
      <c r="C10" s="47" t="str">
        <f t="shared" si="0"/>
        <v>828</v>
      </c>
    </row>
    <row r="11" spans="1:3">
      <c r="A11" s="42" t="s">
        <v>92</v>
      </c>
      <c r="B11" s="43" t="s">
        <v>93</v>
      </c>
      <c r="C11" s="47" t="str">
        <f t="shared" si="0"/>
        <v>804</v>
      </c>
    </row>
    <row r="12" spans="1:3">
      <c r="A12" s="42" t="s">
        <v>149</v>
      </c>
      <c r="B12" s="43" t="s">
        <v>94</v>
      </c>
      <c r="C12" s="47" t="str">
        <f t="shared" si="0"/>
        <v>862</v>
      </c>
    </row>
    <row r="13" spans="1:3">
      <c r="A13" s="42" t="s">
        <v>202</v>
      </c>
      <c r="B13" s="43" t="s">
        <v>95</v>
      </c>
      <c r="C13" s="47" t="str">
        <f t="shared" si="0"/>
        <v>821</v>
      </c>
    </row>
    <row r="14" spans="1:3">
      <c r="A14" s="42" t="s">
        <v>179</v>
      </c>
      <c r="B14" s="43" t="s">
        <v>183</v>
      </c>
      <c r="C14" s="47">
        <v>831</v>
      </c>
    </row>
    <row r="15" spans="1:3">
      <c r="A15" s="42" t="s">
        <v>98</v>
      </c>
      <c r="B15" s="43" t="s">
        <v>99</v>
      </c>
      <c r="C15" s="47" t="str">
        <f t="shared" ref="C15:C44" si="1">RIGHT(B15,3)</f>
        <v>805</v>
      </c>
    </row>
    <row r="16" spans="1:3">
      <c r="A16" s="42" t="s">
        <v>100</v>
      </c>
      <c r="B16" s="43" t="s">
        <v>101</v>
      </c>
      <c r="C16" s="47" t="str">
        <f t="shared" si="1"/>
        <v>869</v>
      </c>
    </row>
    <row r="17" spans="1:3">
      <c r="A17" s="42" t="s">
        <v>206</v>
      </c>
      <c r="B17" s="43" t="s">
        <v>102</v>
      </c>
      <c r="C17" s="47" t="str">
        <f t="shared" si="1"/>
        <v>839</v>
      </c>
    </row>
    <row r="18" spans="1:3">
      <c r="A18" s="42" t="s">
        <v>96</v>
      </c>
      <c r="B18" s="43" t="s">
        <v>97</v>
      </c>
      <c r="C18" s="47" t="str">
        <f t="shared" si="1"/>
        <v>988</v>
      </c>
    </row>
    <row r="19" spans="1:3">
      <c r="A19" s="42" t="s">
        <v>208</v>
      </c>
      <c r="B19" s="43" t="s">
        <v>103</v>
      </c>
      <c r="C19" s="47" t="str">
        <f t="shared" si="1"/>
        <v>842</v>
      </c>
    </row>
    <row r="20" spans="1:3">
      <c r="A20" s="42" t="s">
        <v>151</v>
      </c>
      <c r="B20" s="43" t="s">
        <v>104</v>
      </c>
      <c r="C20" s="47" t="str">
        <f t="shared" si="1"/>
        <v>837</v>
      </c>
    </row>
    <row r="21" spans="1:3">
      <c r="A21" s="42" t="s">
        <v>207</v>
      </c>
      <c r="B21" s="43" t="s">
        <v>105</v>
      </c>
      <c r="C21" s="47" t="str">
        <f t="shared" si="1"/>
        <v>841</v>
      </c>
    </row>
    <row r="22" spans="1:3">
      <c r="A22" s="42" t="s">
        <v>106</v>
      </c>
      <c r="B22" s="43" t="s">
        <v>107</v>
      </c>
      <c r="C22" s="47" t="str">
        <f t="shared" si="1"/>
        <v>807</v>
      </c>
    </row>
    <row r="23" spans="1:3">
      <c r="A23" s="42" t="s">
        <v>209</v>
      </c>
      <c r="B23" s="43" t="s">
        <v>108</v>
      </c>
      <c r="C23" s="47" t="str">
        <f t="shared" si="1"/>
        <v>984</v>
      </c>
    </row>
    <row r="24" spans="1:3">
      <c r="A24" s="42" t="s">
        <v>109</v>
      </c>
      <c r="B24" s="43" t="s">
        <v>110</v>
      </c>
      <c r="C24" s="47" t="str">
        <f t="shared" si="1"/>
        <v>811</v>
      </c>
    </row>
    <row r="25" spans="1:3">
      <c r="A25" s="42" t="s">
        <v>111</v>
      </c>
      <c r="B25" s="43" t="s">
        <v>112</v>
      </c>
      <c r="C25" s="47" t="str">
        <f t="shared" si="1"/>
        <v>812</v>
      </c>
    </row>
    <row r="26" spans="1:3">
      <c r="A26" s="42" t="s">
        <v>152</v>
      </c>
      <c r="B26" s="43" t="s">
        <v>113</v>
      </c>
      <c r="C26" s="47" t="str">
        <f t="shared" si="1"/>
        <v>863</v>
      </c>
    </row>
    <row r="27" spans="1:3">
      <c r="A27" s="42" t="s">
        <v>114</v>
      </c>
      <c r="B27" s="43" t="s">
        <v>115</v>
      </c>
      <c r="C27" s="47" t="str">
        <f t="shared" si="1"/>
        <v>845</v>
      </c>
    </row>
    <row r="28" spans="1:3">
      <c r="A28" s="42" t="s">
        <v>201</v>
      </c>
      <c r="B28" s="43" t="s">
        <v>116</v>
      </c>
      <c r="C28" s="47" t="str">
        <f t="shared" si="1"/>
        <v>813</v>
      </c>
    </row>
    <row r="29" spans="1:3">
      <c r="A29" s="42" t="s">
        <v>173</v>
      </c>
      <c r="B29" s="43" t="s">
        <v>117</v>
      </c>
      <c r="C29" s="47" t="str">
        <f t="shared" si="1"/>
        <v>815</v>
      </c>
    </row>
    <row r="30" spans="1:3">
      <c r="A30" s="42" t="s">
        <v>204</v>
      </c>
      <c r="B30" s="43" t="s">
        <v>118</v>
      </c>
      <c r="C30" s="47" t="str">
        <f t="shared" si="1"/>
        <v>832</v>
      </c>
    </row>
    <row r="31" spans="1:3">
      <c r="A31" s="42" t="s">
        <v>119</v>
      </c>
      <c r="B31" s="43" t="s">
        <v>120</v>
      </c>
      <c r="C31" s="47" t="str">
        <f t="shared" si="1"/>
        <v>879</v>
      </c>
    </row>
    <row r="32" spans="1:3">
      <c r="A32" s="42" t="s">
        <v>121</v>
      </c>
      <c r="B32" s="43" t="s">
        <v>122</v>
      </c>
      <c r="C32" s="47" t="str">
        <f t="shared" si="1"/>
        <v>820</v>
      </c>
    </row>
    <row r="33" spans="1:3">
      <c r="A33" s="42" t="s">
        <v>200</v>
      </c>
      <c r="B33" s="43" t="s">
        <v>123</v>
      </c>
      <c r="C33" s="47" t="str">
        <f t="shared" si="1"/>
        <v>810</v>
      </c>
    </row>
    <row r="34" spans="1:3">
      <c r="A34" s="42" t="s">
        <v>124</v>
      </c>
      <c r="B34" s="43" t="s">
        <v>125</v>
      </c>
      <c r="C34" s="47" t="str">
        <f t="shared" si="1"/>
        <v>846</v>
      </c>
    </row>
    <row r="35" spans="1:3">
      <c r="A35" s="42" t="s">
        <v>126</v>
      </c>
      <c r="B35" s="43" t="s">
        <v>127</v>
      </c>
      <c r="C35" s="47" t="str">
        <f t="shared" si="1"/>
        <v>817</v>
      </c>
    </row>
    <row r="36" spans="1:3">
      <c r="A36" s="42" t="s">
        <v>153</v>
      </c>
      <c r="B36" s="43" t="s">
        <v>128</v>
      </c>
      <c r="C36" s="47" t="str">
        <f t="shared" si="1"/>
        <v>808</v>
      </c>
    </row>
    <row r="37" spans="1:3">
      <c r="A37" s="42" t="s">
        <v>129</v>
      </c>
      <c r="B37" s="43" t="s">
        <v>130</v>
      </c>
      <c r="C37" s="47" t="str">
        <f t="shared" si="1"/>
        <v>825</v>
      </c>
    </row>
    <row r="38" spans="1:3">
      <c r="A38" s="42" t="s">
        <v>131</v>
      </c>
      <c r="B38" s="43" t="s">
        <v>132</v>
      </c>
      <c r="C38" s="47" t="str">
        <f t="shared" si="1"/>
        <v>826</v>
      </c>
    </row>
    <row r="39" spans="1:3">
      <c r="A39" s="42" t="s">
        <v>133</v>
      </c>
      <c r="B39" s="43" t="s">
        <v>134</v>
      </c>
      <c r="C39" s="47" t="str">
        <f t="shared" si="1"/>
        <v>844</v>
      </c>
    </row>
    <row r="40" spans="1:3">
      <c r="A40" s="42" t="s">
        <v>139</v>
      </c>
      <c r="B40" s="43" t="s">
        <v>140</v>
      </c>
      <c r="C40" s="47" t="str">
        <f t="shared" si="1"/>
        <v>891</v>
      </c>
    </row>
    <row r="41" spans="1:3">
      <c r="A41" s="42" t="s">
        <v>203</v>
      </c>
      <c r="B41" s="43" t="s">
        <v>135</v>
      </c>
      <c r="C41" s="47" t="str">
        <f t="shared" si="1"/>
        <v>822</v>
      </c>
    </row>
    <row r="42" spans="1:3">
      <c r="A42" s="42" t="s">
        <v>136</v>
      </c>
      <c r="B42" s="43" t="s">
        <v>137</v>
      </c>
      <c r="C42" s="47" t="str">
        <f t="shared" si="1"/>
        <v>830</v>
      </c>
    </row>
    <row r="43" spans="1:3">
      <c r="A43" s="42" t="s">
        <v>205</v>
      </c>
      <c r="B43" s="43" t="s">
        <v>138</v>
      </c>
      <c r="C43" s="47" t="str">
        <f t="shared" si="1"/>
        <v>836</v>
      </c>
    </row>
    <row r="44" spans="1:3">
      <c r="A44" s="42" t="s">
        <v>174</v>
      </c>
      <c r="B44" s="43" t="s">
        <v>219</v>
      </c>
      <c r="C44" s="47" t="str">
        <f t="shared" si="1"/>
        <v>818</v>
      </c>
    </row>
  </sheetData>
  <sortState xmlns:xlrd2="http://schemas.microsoft.com/office/spreadsheetml/2017/richdata2" ref="A2:C44">
    <sortCondition ref="A2:A44"/>
  </sortState>
  <hyperlinks>
    <hyperlink ref="B2" r:id="rId1" xr:uid="{00000000-0004-0000-0A00-000000000000}"/>
    <hyperlink ref="B3" r:id="rId2" xr:uid="{00000000-0004-0000-0A00-000001000000}"/>
    <hyperlink ref="B4" r:id="rId3" xr:uid="{00000000-0004-0000-0A00-000002000000}"/>
    <hyperlink ref="B5" r:id="rId4" xr:uid="{00000000-0004-0000-0A00-000003000000}"/>
    <hyperlink ref="B7" r:id="rId5" xr:uid="{00000000-0004-0000-0A00-000004000000}"/>
    <hyperlink ref="B8" r:id="rId6" xr:uid="{00000000-0004-0000-0A00-000005000000}"/>
    <hyperlink ref="B10" r:id="rId7" xr:uid="{00000000-0004-0000-0A00-000006000000}"/>
    <hyperlink ref="B11" r:id="rId8" xr:uid="{00000000-0004-0000-0A00-000007000000}"/>
    <hyperlink ref="B12" r:id="rId9" xr:uid="{00000000-0004-0000-0A00-000008000000}"/>
    <hyperlink ref="B13" r:id="rId10" xr:uid="{00000000-0004-0000-0A00-000009000000}"/>
    <hyperlink ref="B15" r:id="rId11" xr:uid="{00000000-0004-0000-0A00-00000A000000}"/>
    <hyperlink ref="B17" r:id="rId12" xr:uid="{00000000-0004-0000-0A00-00000B000000}"/>
    <hyperlink ref="B19" r:id="rId13" xr:uid="{00000000-0004-0000-0A00-00000C000000}"/>
    <hyperlink ref="B20" r:id="rId14" xr:uid="{00000000-0004-0000-0A00-00000D000000}"/>
    <hyperlink ref="B21" r:id="rId15" xr:uid="{00000000-0004-0000-0A00-00000E000000}"/>
    <hyperlink ref="B22" r:id="rId16" xr:uid="{00000000-0004-0000-0A00-00000F000000}"/>
    <hyperlink ref="B24" r:id="rId17" xr:uid="{00000000-0004-0000-0A00-000010000000}"/>
    <hyperlink ref="B25" r:id="rId18" xr:uid="{00000000-0004-0000-0A00-000011000000}"/>
    <hyperlink ref="B26" r:id="rId19" xr:uid="{00000000-0004-0000-0A00-000012000000}"/>
    <hyperlink ref="B27" r:id="rId20" xr:uid="{00000000-0004-0000-0A00-000013000000}"/>
    <hyperlink ref="B28" r:id="rId21" xr:uid="{00000000-0004-0000-0A00-000014000000}"/>
    <hyperlink ref="B31" r:id="rId22" xr:uid="{00000000-0004-0000-0A00-000015000000}"/>
    <hyperlink ref="B32" r:id="rId23" xr:uid="{00000000-0004-0000-0A00-000016000000}"/>
    <hyperlink ref="B33" r:id="rId24" xr:uid="{00000000-0004-0000-0A00-000017000000}"/>
    <hyperlink ref="B34" r:id="rId25" xr:uid="{00000000-0004-0000-0A00-000018000000}"/>
    <hyperlink ref="B35" r:id="rId26" xr:uid="{00000000-0004-0000-0A00-000019000000}"/>
    <hyperlink ref="B37" r:id="rId27" xr:uid="{00000000-0004-0000-0A00-00001A000000}"/>
    <hyperlink ref="B38" r:id="rId28" xr:uid="{00000000-0004-0000-0A00-00001B000000}"/>
    <hyperlink ref="B39" r:id="rId29" xr:uid="{00000000-0004-0000-0A00-00001C000000}"/>
    <hyperlink ref="B41" r:id="rId30" xr:uid="{00000000-0004-0000-0A00-00001D000000}"/>
    <hyperlink ref="B42" r:id="rId31" xr:uid="{00000000-0004-0000-0A00-00001E000000}"/>
    <hyperlink ref="B43" r:id="rId32" xr:uid="{00000000-0004-0000-0A00-00001F000000}"/>
    <hyperlink ref="B30" r:id="rId33" xr:uid="{00000000-0004-0000-0A00-000020000000}"/>
    <hyperlink ref="B16" r:id="rId34" display="B805" xr:uid="{00000000-0004-0000-0A00-00002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Table of Contents</vt:lpstr>
      <vt:lpstr>1 Par Eng Alloc</vt:lpstr>
      <vt:lpstr>2 Guidelines</vt:lpstr>
      <vt:lpstr>MENU</vt:lpstr>
      <vt:lpstr>3 PROCUREMENT GUIDELINES</vt:lpstr>
      <vt:lpstr>4 P-10 ORDER FORM</vt:lpstr>
      <vt:lpstr>5 Sample Activity Timeline</vt:lpstr>
      <vt:lpstr>SchLocTable</vt:lpstr>
      <vt:lpstr>MENU_Schools</vt:lpstr>
      <vt:lpstr>Location</vt:lpstr>
      <vt:lpstr>SchLocTable!Locations</vt:lpstr>
      <vt:lpstr>Personnel</vt:lpstr>
      <vt:lpstr>'3 PROCUREMENT GUIDELINES'!Print_Area</vt:lpstr>
      <vt:lpstr>'2 Guidelines'!Print_Titles</vt:lpstr>
      <vt:lpstr>'3 PROCUREMENT GUIDELINES'!Print_Titles</vt:lpstr>
      <vt:lpstr>'5 Sample Activity Timeline'!Print_Titles</vt:lpstr>
      <vt:lpstr>School</vt:lpstr>
      <vt:lpstr>Type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dc:creator>
  <cp:lastModifiedBy>Marlene Siegel</cp:lastModifiedBy>
  <cp:lastPrinted>2023-07-24T19:59:07Z</cp:lastPrinted>
  <dcterms:created xsi:type="dcterms:W3CDTF">2012-03-07T02:27:42Z</dcterms:created>
  <dcterms:modified xsi:type="dcterms:W3CDTF">2023-08-14T18:37:21Z</dcterms:modified>
</cp:coreProperties>
</file>